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3256" windowHeight="14616"/>
  </bookViews>
  <sheets>
    <sheet name="201911报表" sheetId="14" r:id="rId1"/>
    <sheet name="201911收入表" sheetId="9" r:id="rId2"/>
    <sheet name="2019收入汇总表" sheetId="12" r:id="rId3"/>
    <sheet name="2019年11月费用表" sheetId="3" r:id="rId4"/>
  </sheets>
  <definedNames>
    <definedName name="_xlnm._FilterDatabase" localSheetId="1" hidden="1">'201911收入表'!$A$2:$M$107</definedName>
  </definedNames>
  <calcPr calcId="114210"/>
</workbook>
</file>

<file path=xl/calcChain.xml><?xml version="1.0" encoding="utf-8"?>
<calcChain xmlns="http://schemas.openxmlformats.org/spreadsheetml/2006/main">
  <c r="I38" i="9"/>
  <c r="D19" i="14"/>
  <c r="G19"/>
  <c r="D18"/>
  <c r="G18"/>
  <c r="D20"/>
  <c r="G20"/>
  <c r="D21"/>
  <c r="G21"/>
  <c r="G22"/>
  <c r="G8"/>
  <c r="D11"/>
  <c r="G11"/>
  <c r="D12"/>
  <c r="G12"/>
  <c r="G13"/>
  <c r="G14"/>
  <c r="G15"/>
  <c r="G24"/>
  <c r="I55" i="12"/>
  <c r="H55"/>
  <c r="I54"/>
  <c r="H54"/>
  <c r="I52"/>
  <c r="H52"/>
  <c r="I49"/>
  <c r="H49"/>
  <c r="I46"/>
  <c r="H46"/>
  <c r="I44"/>
  <c r="H44"/>
  <c r="I42"/>
  <c r="H42"/>
  <c r="I26"/>
  <c r="H26"/>
  <c r="I24"/>
  <c r="H24"/>
  <c r="I22"/>
  <c r="H22"/>
  <c r="I20"/>
  <c r="H20"/>
  <c r="I18"/>
  <c r="H18"/>
  <c r="I16"/>
  <c r="H16"/>
  <c r="I14"/>
  <c r="H14"/>
  <c r="I12"/>
  <c r="H12"/>
  <c r="I10"/>
  <c r="H10"/>
  <c r="I7"/>
  <c r="H7"/>
  <c r="I4"/>
  <c r="H4"/>
  <c r="I3"/>
  <c r="I5"/>
  <c r="I6"/>
  <c r="I8"/>
  <c r="I9"/>
  <c r="I13"/>
  <c r="I17"/>
  <c r="I19"/>
  <c r="I21"/>
  <c r="I25"/>
  <c r="I27"/>
  <c r="I28"/>
  <c r="I29"/>
  <c r="I30"/>
  <c r="I31"/>
  <c r="I32"/>
  <c r="I33"/>
  <c r="I34"/>
  <c r="I35"/>
  <c r="I36"/>
  <c r="I37"/>
  <c r="I38"/>
  <c r="I39"/>
  <c r="I40"/>
  <c r="I41"/>
  <c r="I43"/>
  <c r="I53"/>
  <c r="I7" i="9"/>
  <c r="I9"/>
  <c r="I10"/>
  <c r="I11"/>
  <c r="I12"/>
  <c r="I13"/>
  <c r="I14"/>
  <c r="I15"/>
  <c r="I16"/>
  <c r="I18"/>
  <c r="I19"/>
  <c r="I20"/>
  <c r="I21"/>
  <c r="I23"/>
  <c r="I25"/>
  <c r="I26"/>
  <c r="I27"/>
  <c r="I28"/>
  <c r="I29"/>
  <c r="I30"/>
  <c r="I31"/>
  <c r="I32"/>
  <c r="I33"/>
  <c r="I34"/>
  <c r="I35"/>
  <c r="I36"/>
  <c r="I37"/>
  <c r="C30" i="3"/>
</calcChain>
</file>

<file path=xl/sharedStrings.xml><?xml version="1.0" encoding="utf-8"?>
<sst xmlns="http://schemas.openxmlformats.org/spreadsheetml/2006/main" count="744" uniqueCount="266">
  <si>
    <t>费用内容</t>
    <phoneticPr fontId="3" type="noConversion"/>
  </si>
  <si>
    <t>金额</t>
    <phoneticPr fontId="3" type="noConversion"/>
  </si>
  <si>
    <t>经手人</t>
    <phoneticPr fontId="3" type="noConversion"/>
  </si>
  <si>
    <t>付款方式</t>
    <phoneticPr fontId="3" type="noConversion"/>
  </si>
  <si>
    <t>支票号</t>
    <phoneticPr fontId="3" type="noConversion"/>
  </si>
  <si>
    <t>备注</t>
    <phoneticPr fontId="3" type="noConversion"/>
  </si>
  <si>
    <t>单位：人民币元</t>
  </si>
  <si>
    <t>一、资金情况</t>
  </si>
  <si>
    <t>序号</t>
  </si>
  <si>
    <t>内容</t>
  </si>
  <si>
    <t>金额</t>
  </si>
  <si>
    <t>上月末银行余额</t>
  </si>
  <si>
    <t>二、可售有价实物情况</t>
  </si>
  <si>
    <t>物品</t>
  </si>
  <si>
    <t>数量</t>
  </si>
  <si>
    <t>单位</t>
  </si>
  <si>
    <t>单价</t>
  </si>
  <si>
    <t>2019普环5元</t>
  </si>
  <si>
    <t>粒</t>
  </si>
  <si>
    <t>个</t>
  </si>
  <si>
    <t>安捷GPS</t>
  </si>
  <si>
    <t>小计</t>
  </si>
  <si>
    <t>三、本年度售环情况</t>
  </si>
  <si>
    <t>1</t>
  </si>
  <si>
    <t>2</t>
  </si>
  <si>
    <t>3</t>
  </si>
  <si>
    <t>4</t>
  </si>
  <si>
    <t>主管：</t>
  </si>
  <si>
    <t>会计：</t>
  </si>
  <si>
    <t>时间：</t>
  </si>
  <si>
    <t>年</t>
  </si>
  <si>
    <t>票号</t>
  </si>
  <si>
    <t>棚号</t>
  </si>
  <si>
    <t>姓名</t>
  </si>
  <si>
    <t>类型</t>
  </si>
  <si>
    <t>备注</t>
  </si>
  <si>
    <t>本月末企业银行日记余额</t>
  </si>
  <si>
    <t>开口电子环6元</t>
  </si>
  <si>
    <t>安捷电源</t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</si>
  <si>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春季60元</t>
    </r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</si>
  <si>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春季160元</t>
    </r>
  </si>
  <si>
    <r>
      <t>2</t>
    </r>
    <r>
      <rPr>
        <sz val="11"/>
        <color indexed="8"/>
        <rFont val="宋体"/>
        <charset val="134"/>
      </rPr>
      <t>020</t>
    </r>
    <r>
      <rPr>
        <sz val="11"/>
        <color indexed="8"/>
        <rFont val="宋体"/>
        <charset val="134"/>
      </rPr>
      <t>春季300元</t>
    </r>
  </si>
  <si>
    <r>
      <rPr>
        <sz val="11"/>
        <color indexed="8"/>
        <rFont val="宋体"/>
        <charset val="134"/>
      </rPr>
      <t>预定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20</t>
    </r>
    <r>
      <rPr>
        <sz val="11"/>
        <color indexed="8"/>
        <rFont val="宋体"/>
        <charset val="134"/>
      </rPr>
      <t>普环</t>
    </r>
  </si>
  <si>
    <t>袁泽尧</t>
  </si>
  <si>
    <t>陈永思</t>
  </si>
  <si>
    <t>现支</t>
    <phoneticPr fontId="3" type="noConversion"/>
  </si>
  <si>
    <t>本月费用金额</t>
    <phoneticPr fontId="3" type="noConversion"/>
  </si>
  <si>
    <t>本月进账金额</t>
    <phoneticPr fontId="3" type="noConversion"/>
  </si>
  <si>
    <t>交款内容</t>
  </si>
  <si>
    <t>编号</t>
    <phoneticPr fontId="3" type="noConversion"/>
  </si>
  <si>
    <t>收款人</t>
    <phoneticPr fontId="3" type="noConversion"/>
  </si>
  <si>
    <t>袁泽尧</t>
    <phoneticPr fontId="3" type="noConversion"/>
  </si>
  <si>
    <t>粒</t>
    <phoneticPr fontId="3" type="noConversion"/>
  </si>
  <si>
    <t>金额</t>
    <phoneticPr fontId="3" type="noConversion"/>
  </si>
  <si>
    <t>许宁</t>
    <phoneticPr fontId="3" type="noConversion"/>
  </si>
  <si>
    <t>胡鹏</t>
    <phoneticPr fontId="3" type="noConversion"/>
  </si>
  <si>
    <t>粒</t>
    <phoneticPr fontId="3" type="noConversion"/>
  </si>
  <si>
    <t>马俊</t>
    <phoneticPr fontId="3" type="noConversion"/>
  </si>
  <si>
    <t>271</t>
    <phoneticPr fontId="3" type="noConversion"/>
  </si>
  <si>
    <t>聂朝辉</t>
    <phoneticPr fontId="3" type="noConversion"/>
  </si>
  <si>
    <t>冯敢</t>
    <phoneticPr fontId="3" type="noConversion"/>
  </si>
  <si>
    <t>龚彬</t>
    <phoneticPr fontId="3" type="noConversion"/>
  </si>
  <si>
    <t>总计</t>
  </si>
  <si>
    <t>周俊凯</t>
    <phoneticPr fontId="3" type="noConversion"/>
  </si>
  <si>
    <t>751</t>
    <phoneticPr fontId="3" type="noConversion"/>
  </si>
  <si>
    <t>414</t>
    <phoneticPr fontId="3" type="noConversion"/>
  </si>
  <si>
    <t>李正军</t>
    <phoneticPr fontId="3" type="noConversion"/>
  </si>
  <si>
    <t>82</t>
    <phoneticPr fontId="3" type="noConversion"/>
  </si>
  <si>
    <t>罗昌跃</t>
    <phoneticPr fontId="3" type="noConversion"/>
  </si>
  <si>
    <t>259</t>
    <phoneticPr fontId="3" type="noConversion"/>
  </si>
  <si>
    <t>李高山</t>
    <phoneticPr fontId="3" type="noConversion"/>
  </si>
  <si>
    <t>矿泉水1件</t>
    <phoneticPr fontId="3" type="noConversion"/>
  </si>
  <si>
    <t>详见清单签名</t>
    <phoneticPr fontId="3" type="noConversion"/>
  </si>
  <si>
    <t>信鸽协会2019.11.01-11.30收入明细表</t>
    <phoneticPr fontId="3" type="noConversion"/>
  </si>
  <si>
    <t>0013994</t>
    <phoneticPr fontId="3" type="noConversion"/>
  </si>
  <si>
    <t xml:space="preserve"> </t>
    <phoneticPr fontId="3" type="noConversion"/>
  </si>
  <si>
    <t xml:space="preserve"> </t>
    <phoneticPr fontId="3" type="noConversion"/>
  </si>
  <si>
    <t>驻马店冬幼鸽第五关收费</t>
    <phoneticPr fontId="3" type="noConversion"/>
  </si>
  <si>
    <t xml:space="preserve"> </t>
    <phoneticPr fontId="3" type="noConversion"/>
  </si>
  <si>
    <t>曹辉</t>
    <phoneticPr fontId="3" type="noConversion"/>
  </si>
  <si>
    <t>0013993</t>
    <phoneticPr fontId="3" type="noConversion"/>
  </si>
  <si>
    <t>0013992</t>
    <phoneticPr fontId="3" type="noConversion"/>
  </si>
  <si>
    <t>驻马店冬幼鸽第三关收费</t>
    <phoneticPr fontId="3" type="noConversion"/>
  </si>
  <si>
    <t>0013991</t>
    <phoneticPr fontId="3" type="noConversion"/>
  </si>
  <si>
    <t>羽</t>
    <phoneticPr fontId="3" type="noConversion"/>
  </si>
  <si>
    <t>0013990</t>
    <phoneticPr fontId="3" type="noConversion"/>
  </si>
  <si>
    <t>驻马店秋成鸽第三关收费</t>
    <phoneticPr fontId="3" type="noConversion"/>
  </si>
  <si>
    <t>0013989</t>
    <phoneticPr fontId="3" type="noConversion"/>
  </si>
  <si>
    <t>冬驻马店指定鸽提成</t>
    <phoneticPr fontId="3" type="noConversion"/>
  </si>
  <si>
    <t>0013988</t>
    <phoneticPr fontId="3" type="noConversion"/>
  </si>
  <si>
    <t>冬驻马店540公里集鸽款</t>
    <phoneticPr fontId="3" type="noConversion"/>
  </si>
  <si>
    <t>0013987</t>
    <phoneticPr fontId="3" type="noConversion"/>
  </si>
  <si>
    <t>周文</t>
    <phoneticPr fontId="3" type="noConversion"/>
  </si>
  <si>
    <t>普环</t>
    <phoneticPr fontId="3" type="noConversion"/>
  </si>
  <si>
    <t>0014701-0014710、0014751-0014760</t>
    <phoneticPr fontId="3" type="noConversion"/>
  </si>
  <si>
    <t>0013986</t>
    <phoneticPr fontId="3" type="noConversion"/>
  </si>
  <si>
    <t>731</t>
    <phoneticPr fontId="3" type="noConversion"/>
  </si>
  <si>
    <t>李东香</t>
    <phoneticPr fontId="3" type="noConversion"/>
  </si>
  <si>
    <t>0014611-0014620、0014601-0014610</t>
    <phoneticPr fontId="3" type="noConversion"/>
  </si>
  <si>
    <t>0013985</t>
    <phoneticPr fontId="3" type="noConversion"/>
  </si>
  <si>
    <t>269</t>
    <phoneticPr fontId="3" type="noConversion"/>
  </si>
  <si>
    <t>高节约</t>
    <phoneticPr fontId="3" type="noConversion"/>
  </si>
  <si>
    <t>0013621-0013625</t>
    <phoneticPr fontId="3" type="noConversion"/>
  </si>
  <si>
    <t>0013985</t>
    <phoneticPr fontId="3" type="noConversion"/>
  </si>
  <si>
    <t>269</t>
    <phoneticPr fontId="3" type="noConversion"/>
  </si>
  <si>
    <t>0020425-0020429</t>
    <phoneticPr fontId="3" type="noConversion"/>
  </si>
  <si>
    <t>2020春大赛环</t>
    <phoneticPr fontId="3" type="noConversion"/>
  </si>
  <si>
    <t>2020春大赛环</t>
    <phoneticPr fontId="3" type="noConversion"/>
  </si>
  <si>
    <t>0013983</t>
    <phoneticPr fontId="3" type="noConversion"/>
  </si>
  <si>
    <t>841</t>
    <phoneticPr fontId="3" type="noConversion"/>
  </si>
  <si>
    <t>0013942-0013950</t>
    <phoneticPr fontId="3" type="noConversion"/>
  </si>
  <si>
    <t>0013983</t>
    <phoneticPr fontId="3" type="noConversion"/>
  </si>
  <si>
    <t>841</t>
    <phoneticPr fontId="3" type="noConversion"/>
  </si>
  <si>
    <t>邬晓波</t>
    <phoneticPr fontId="3" type="noConversion"/>
  </si>
  <si>
    <t>0020421-0020424</t>
    <phoneticPr fontId="3" type="noConversion"/>
  </si>
  <si>
    <t>0013982</t>
    <phoneticPr fontId="3" type="noConversion"/>
  </si>
  <si>
    <t>222</t>
    <phoneticPr fontId="3" type="noConversion"/>
  </si>
  <si>
    <t>常胜刚</t>
    <phoneticPr fontId="3" type="noConversion"/>
  </si>
  <si>
    <r>
      <t>2</t>
    </r>
    <r>
      <rPr>
        <sz val="11"/>
        <color theme="1"/>
        <rFont val="宋体"/>
        <charset val="134"/>
        <scheme val="minor"/>
      </rPr>
      <t>019年普环</t>
    </r>
    <phoneticPr fontId="3" type="noConversion"/>
  </si>
  <si>
    <t>0013981</t>
    <phoneticPr fontId="3" type="noConversion"/>
  </si>
  <si>
    <t>明港站冬季幼鸽五关赛第四关</t>
    <phoneticPr fontId="3" type="noConversion"/>
  </si>
  <si>
    <t>0013980</t>
    <phoneticPr fontId="3" type="noConversion"/>
  </si>
  <si>
    <t>明港站冬季成鸽五关赛第四关</t>
    <phoneticPr fontId="3" type="noConversion"/>
  </si>
  <si>
    <t>0013979</t>
    <phoneticPr fontId="3" type="noConversion"/>
  </si>
  <si>
    <t>明港站冬季幼鸽三关赛第二关</t>
    <phoneticPr fontId="3" type="noConversion"/>
  </si>
  <si>
    <t>0013978</t>
    <phoneticPr fontId="3" type="noConversion"/>
  </si>
  <si>
    <t>明港站冬季成鸽三关赛第二关</t>
    <phoneticPr fontId="3" type="noConversion"/>
  </si>
  <si>
    <t>0013977</t>
    <phoneticPr fontId="3" type="noConversion"/>
  </si>
  <si>
    <t>明港站秋成鸽三关赛第二关</t>
    <phoneticPr fontId="3" type="noConversion"/>
  </si>
  <si>
    <t>0013976</t>
    <phoneticPr fontId="3" type="noConversion"/>
  </si>
  <si>
    <t>秋冬明港站指定鸽提成</t>
    <phoneticPr fontId="3" type="noConversion"/>
  </si>
  <si>
    <t>0013975</t>
    <phoneticPr fontId="3" type="noConversion"/>
  </si>
  <si>
    <t>秋冬明港站集鸽款</t>
    <phoneticPr fontId="3" type="noConversion"/>
  </si>
  <si>
    <t>0013974</t>
    <phoneticPr fontId="3" type="noConversion"/>
  </si>
  <si>
    <t>082</t>
    <phoneticPr fontId="3" type="noConversion"/>
  </si>
  <si>
    <t>罗昌跃</t>
    <phoneticPr fontId="3" type="noConversion"/>
  </si>
  <si>
    <r>
      <t>G</t>
    </r>
    <r>
      <rPr>
        <sz val="11"/>
        <color theme="1"/>
        <rFont val="宋体"/>
        <charset val="134"/>
        <scheme val="minor"/>
      </rPr>
      <t>PS</t>
    </r>
    <phoneticPr fontId="3" type="noConversion"/>
  </si>
  <si>
    <t>0013973</t>
    <phoneticPr fontId="3" type="noConversion"/>
  </si>
  <si>
    <t>215</t>
    <phoneticPr fontId="3" type="noConversion"/>
  </si>
  <si>
    <t>罗祯志</t>
    <phoneticPr fontId="3" type="noConversion"/>
  </si>
  <si>
    <t>0013972</t>
    <phoneticPr fontId="3" type="noConversion"/>
  </si>
  <si>
    <t>82</t>
    <phoneticPr fontId="3" type="noConversion"/>
  </si>
  <si>
    <t>0021581-0021590</t>
    <phoneticPr fontId="3" type="noConversion"/>
  </si>
  <si>
    <t>0013971</t>
    <phoneticPr fontId="3" type="noConversion"/>
  </si>
  <si>
    <t>259</t>
    <phoneticPr fontId="3" type="noConversion"/>
  </si>
  <si>
    <t>李高山</t>
    <phoneticPr fontId="3" type="noConversion"/>
  </si>
  <si>
    <t>0021591-0021600</t>
    <phoneticPr fontId="3" type="noConversion"/>
  </si>
  <si>
    <t>0013970</t>
    <phoneticPr fontId="3" type="noConversion"/>
  </si>
  <si>
    <t>828</t>
    <phoneticPr fontId="3" type="noConversion"/>
  </si>
  <si>
    <t>周建明</t>
    <phoneticPr fontId="3" type="noConversion"/>
  </si>
  <si>
    <t>0021141-0021150</t>
    <phoneticPr fontId="3" type="noConversion"/>
  </si>
  <si>
    <t>0013969</t>
    <phoneticPr fontId="3" type="noConversion"/>
  </si>
  <si>
    <t xml:space="preserve"> </t>
    <phoneticPr fontId="3" type="noConversion"/>
  </si>
  <si>
    <t>0021121-0021130、0021130-0021140</t>
    <phoneticPr fontId="3" type="noConversion"/>
  </si>
  <si>
    <t>0013968</t>
    <phoneticPr fontId="3" type="noConversion"/>
  </si>
  <si>
    <t>268</t>
    <phoneticPr fontId="3" type="noConversion"/>
  </si>
  <si>
    <t>汪强</t>
    <phoneticPr fontId="3" type="noConversion"/>
  </si>
  <si>
    <t>0021911-0021920</t>
    <phoneticPr fontId="3" type="noConversion"/>
  </si>
  <si>
    <t>0013967</t>
    <phoneticPr fontId="3" type="noConversion"/>
  </si>
  <si>
    <t>751</t>
    <phoneticPr fontId="3" type="noConversion"/>
  </si>
  <si>
    <t>熊文强</t>
    <phoneticPr fontId="3" type="noConversion"/>
  </si>
  <si>
    <t>0021901-0021910</t>
    <phoneticPr fontId="3" type="noConversion"/>
  </si>
  <si>
    <t>0013966</t>
    <phoneticPr fontId="3" type="noConversion"/>
  </si>
  <si>
    <t>385</t>
    <phoneticPr fontId="3" type="noConversion"/>
  </si>
  <si>
    <t>代柱福</t>
    <phoneticPr fontId="3" type="noConversion"/>
  </si>
  <si>
    <t>0021151-0021180</t>
    <phoneticPr fontId="3" type="noConversion"/>
  </si>
  <si>
    <t>0020321-0020350、0020391-0020400</t>
    <phoneticPr fontId="3" type="noConversion"/>
  </si>
  <si>
    <t>0013965</t>
    <phoneticPr fontId="3" type="noConversion"/>
  </si>
  <si>
    <t>795</t>
    <phoneticPr fontId="3" type="noConversion"/>
  </si>
  <si>
    <t>胡建国</t>
    <phoneticPr fontId="3" type="noConversion"/>
  </si>
  <si>
    <t>0021101-0021110</t>
    <phoneticPr fontId="3" type="noConversion"/>
  </si>
  <si>
    <t>0013964</t>
    <phoneticPr fontId="3" type="noConversion"/>
  </si>
  <si>
    <t>黄端泉</t>
    <phoneticPr fontId="3" type="noConversion"/>
  </si>
  <si>
    <t>0021191-0021200</t>
    <phoneticPr fontId="3" type="noConversion"/>
  </si>
  <si>
    <t>0013963</t>
    <phoneticPr fontId="3" type="noConversion"/>
  </si>
  <si>
    <t>414</t>
    <phoneticPr fontId="3" type="noConversion"/>
  </si>
  <si>
    <t>李正军</t>
    <phoneticPr fontId="3" type="noConversion"/>
  </si>
  <si>
    <t>0021181-0021190</t>
    <phoneticPr fontId="3" type="noConversion"/>
  </si>
  <si>
    <t>0013962</t>
    <phoneticPr fontId="3" type="noConversion"/>
  </si>
  <si>
    <t>905</t>
    <phoneticPr fontId="3" type="noConversion"/>
  </si>
  <si>
    <t>黄曙雄</t>
    <phoneticPr fontId="3" type="noConversion"/>
  </si>
  <si>
    <t>0014801-0014810、0014851-0014860</t>
    <phoneticPr fontId="3" type="noConversion"/>
  </si>
  <si>
    <t>0013961</t>
    <phoneticPr fontId="3" type="noConversion"/>
  </si>
  <si>
    <t>271</t>
    <phoneticPr fontId="3" type="noConversion"/>
  </si>
  <si>
    <t>聂朝辉</t>
    <phoneticPr fontId="3" type="noConversion"/>
  </si>
  <si>
    <t>0020801-0020900</t>
    <phoneticPr fontId="3" type="noConversion"/>
  </si>
  <si>
    <t>05315381</t>
    <phoneticPr fontId="3" type="noConversion"/>
  </si>
  <si>
    <t>05315382</t>
    <phoneticPr fontId="3" type="noConversion"/>
  </si>
  <si>
    <t xml:space="preserve">秋季成鸽三关奖金：12975元         冬季成鸽三关奖金：5720元           冬季幼鸽三关奖金：11120元        冬季成鸽五关奖金：1330元         冬季幼鸽五关奖金：6220元            </t>
    <phoneticPr fontId="3" type="noConversion"/>
  </si>
  <si>
    <t>05315379</t>
    <phoneticPr fontId="3" type="noConversion"/>
  </si>
  <si>
    <t>05315380</t>
    <phoneticPr fontId="3" type="noConversion"/>
  </si>
  <si>
    <t>2019百日龄奖金</t>
    <phoneticPr fontId="3" type="noConversion"/>
  </si>
  <si>
    <t>2019秋冬季普赛奖金</t>
    <phoneticPr fontId="3" type="noConversion"/>
  </si>
  <si>
    <t>2019三关赛五关赛奖金</t>
    <phoneticPr fontId="3" type="noConversion"/>
  </si>
  <si>
    <t>2019秋大赛奖金</t>
    <phoneticPr fontId="3" type="noConversion"/>
  </si>
  <si>
    <t>2019冬大赛奖金</t>
    <phoneticPr fontId="3" type="noConversion"/>
  </si>
  <si>
    <t>05315376</t>
    <phoneticPr fontId="3" type="noConversion"/>
  </si>
  <si>
    <t>冬季540公里加班验鸽</t>
    <phoneticPr fontId="3" type="noConversion"/>
  </si>
  <si>
    <t>05315378</t>
    <phoneticPr fontId="3" type="noConversion"/>
  </si>
  <si>
    <t>秋冬季驻马店站集鸽费用</t>
    <phoneticPr fontId="3" type="noConversion"/>
  </si>
  <si>
    <t>秋冬季明港站集鸽费用</t>
    <phoneticPr fontId="3" type="noConversion"/>
  </si>
  <si>
    <t>农夫山泉</t>
    <phoneticPr fontId="3" type="noConversion"/>
  </si>
  <si>
    <t>500公里集鸽盒饭</t>
    <phoneticPr fontId="3" type="noConversion"/>
  </si>
  <si>
    <t>胡鹏、许宁、冯敢等</t>
    <phoneticPr fontId="3" type="noConversion"/>
  </si>
  <si>
    <t>铲刀、大扎带</t>
    <phoneticPr fontId="3" type="noConversion"/>
  </si>
  <si>
    <t>明港站检疫证费</t>
    <phoneticPr fontId="3" type="noConversion"/>
  </si>
  <si>
    <t>维他命、东鹏、面包、停车费</t>
    <phoneticPr fontId="3" type="noConversion"/>
  </si>
  <si>
    <t>印台、计算器</t>
    <phoneticPr fontId="3" type="noConversion"/>
  </si>
  <si>
    <t>冬季540公里集鸽人员中餐、晚餐</t>
    <phoneticPr fontId="3" type="noConversion"/>
  </si>
  <si>
    <t>9户上门验棚验鸽</t>
    <phoneticPr fontId="3" type="noConversion"/>
  </si>
  <si>
    <t>驻马店决赛站检疫证费用</t>
    <phoneticPr fontId="3" type="noConversion"/>
  </si>
  <si>
    <t>2户验棚</t>
    <phoneticPr fontId="3" type="noConversion"/>
  </si>
  <si>
    <t>三位会员测距费</t>
    <phoneticPr fontId="3" type="noConversion"/>
  </si>
  <si>
    <t>马俊、许宁</t>
    <phoneticPr fontId="3" type="noConversion"/>
  </si>
  <si>
    <t>05315377</t>
    <phoneticPr fontId="3" type="noConversion"/>
  </si>
  <si>
    <t>餐费</t>
    <phoneticPr fontId="3" type="noConversion"/>
  </si>
  <si>
    <t xml:space="preserve">马俊 </t>
    <phoneticPr fontId="3" type="noConversion"/>
  </si>
  <si>
    <t>矿泉水、茶叶、一次性杯子</t>
    <phoneticPr fontId="3" type="noConversion"/>
  </si>
  <si>
    <t>冬季200公里，快餐</t>
    <phoneticPr fontId="3" type="noConversion"/>
  </si>
  <si>
    <t>打印成绩单</t>
    <phoneticPr fontId="3" type="noConversion"/>
  </si>
  <si>
    <t>10月份工资款</t>
    <phoneticPr fontId="3" type="noConversion"/>
  </si>
  <si>
    <t>2019年春赛至现在购买设备及相关资料费用</t>
    <phoneticPr fontId="3" type="noConversion"/>
  </si>
  <si>
    <t>详见清单</t>
    <phoneticPr fontId="3" type="noConversion"/>
  </si>
  <si>
    <t>日期</t>
    <phoneticPr fontId="3" type="noConversion"/>
  </si>
  <si>
    <t>2019-11-25</t>
  </si>
  <si>
    <t>2019-11-17</t>
  </si>
  <si>
    <t>2019-11-22</t>
  </si>
  <si>
    <t>2019-11-6</t>
  </si>
  <si>
    <t>2019-11-15</t>
  </si>
  <si>
    <t>2019-11-14</t>
  </si>
  <si>
    <t>2019-11-7</t>
  </si>
  <si>
    <t>2019-10-7</t>
  </si>
  <si>
    <t>2019-11-13</t>
  </si>
  <si>
    <t>2019-10-26</t>
  </si>
  <si>
    <t>2019-11-11</t>
  </si>
  <si>
    <t>2019-10-31</t>
  </si>
  <si>
    <t>2019-9-23</t>
  </si>
  <si>
    <t>2019-10-17</t>
  </si>
  <si>
    <t>2019-10-6</t>
  </si>
  <si>
    <t>2019-10-28</t>
  </si>
  <si>
    <t>2019-10-19</t>
  </si>
  <si>
    <t>驻马店冬幼鸽第五关收费 汇总</t>
  </si>
  <si>
    <t>驻马店冬幼鸽第三关收费 汇总</t>
  </si>
  <si>
    <t>驻马店秋成鸽第三关收费 汇总</t>
  </si>
  <si>
    <t>冬驻马店指定鸽提成 汇总</t>
  </si>
  <si>
    <t>冬驻马店540公里集鸽款 汇总</t>
  </si>
  <si>
    <t>普环 汇总</t>
  </si>
  <si>
    <t>明港站冬季幼鸽五关赛第四关 汇总</t>
  </si>
  <si>
    <t>明港站冬季成鸽五关赛第四关 汇总</t>
  </si>
  <si>
    <t>明港站冬季幼鸽三关赛第二关 汇总</t>
  </si>
  <si>
    <t>明港站冬季成鸽三关赛第二关 汇总</t>
  </si>
  <si>
    <t>明港站秋成鸽三关赛第二关 汇总</t>
  </si>
  <si>
    <t>秋冬明港站指定鸽提成 汇总</t>
  </si>
  <si>
    <t>秋冬明港站集鸽款 汇总</t>
  </si>
  <si>
    <t>GPS 汇总</t>
  </si>
  <si>
    <t>2020春大赛环60</t>
    <phoneticPr fontId="3" type="noConversion"/>
  </si>
  <si>
    <t>2020春大赛环160</t>
    <phoneticPr fontId="3" type="noConversion"/>
  </si>
  <si>
    <t>2020春大赛环60 汇总</t>
  </si>
  <si>
    <t>2020春大赛环160 汇总</t>
  </si>
  <si>
    <r>
      <t>2</t>
    </r>
    <r>
      <rPr>
        <sz val="11"/>
        <color theme="1"/>
        <rFont val="宋体"/>
        <charset val="134"/>
        <scheme val="minor"/>
      </rPr>
      <t>018年环</t>
    </r>
    <phoneticPr fontId="3" type="noConversion"/>
  </si>
  <si>
    <t>2018年环 汇总</t>
  </si>
  <si>
    <t xml:space="preserve">长沙信鸽协会2019年11月财务报告表 </t>
    <phoneticPr fontId="3" type="noConversion"/>
  </si>
  <si>
    <t>4</t>
    <phoneticPr fontId="3" type="noConversion"/>
  </si>
  <si>
    <r>
      <t>四、2</t>
    </r>
    <r>
      <rPr>
        <sz val="11"/>
        <color indexed="8"/>
        <rFont val="宋体"/>
        <charset val="134"/>
      </rPr>
      <t>019年</t>
    </r>
    <r>
      <rPr>
        <sz val="11"/>
        <color theme="1"/>
        <rFont val="宋体"/>
        <charset val="134"/>
        <scheme val="minor"/>
      </rPr>
      <t>10</t>
    </r>
    <r>
      <rPr>
        <sz val="11"/>
        <color indexed="8"/>
        <rFont val="宋体"/>
        <charset val="134"/>
      </rPr>
      <t>月3</t>
    </r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 xml:space="preserve">日止鸽会收支结余情况 </t>
    </r>
    <phoneticPr fontId="3" type="noConversion"/>
  </si>
  <si>
    <r>
      <t>本月银行余额+</t>
    </r>
    <r>
      <rPr>
        <sz val="11"/>
        <color indexed="8"/>
        <rFont val="宋体"/>
        <charset val="134"/>
      </rPr>
      <t>可售实物价值-本年度售环收入=结余</t>
    </r>
    <phoneticPr fontId="3" type="noConversion"/>
  </si>
  <si>
    <t>小计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</si>
</sst>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/>
  </cellStyleXfs>
  <cellXfs count="100">
    <xf numFmtId="0" fontId="0" fillId="0" borderId="0" xfId="0"/>
    <xf numFmtId="0" fontId="4" fillId="0" borderId="1" xfId="0" applyFont="1" applyBorder="1" applyAlignment="1">
      <alignment wrapText="1"/>
    </xf>
    <xf numFmtId="0" fontId="5" fillId="0" borderId="1" xfId="0" applyFont="1" applyBorder="1"/>
    <xf numFmtId="176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wrapText="1"/>
    </xf>
    <xf numFmtId="177" fontId="0" fillId="0" borderId="0" xfId="0" applyNumberFormat="1" applyAlignment="1">
      <alignment horizontal="left"/>
    </xf>
    <xf numFmtId="0" fontId="14" fillId="0" borderId="0" xfId="6">
      <alignment vertical="center"/>
    </xf>
    <xf numFmtId="0" fontId="14" fillId="0" borderId="1" xfId="6" applyBorder="1">
      <alignment vertical="center"/>
    </xf>
    <xf numFmtId="14" fontId="14" fillId="0" borderId="0" xfId="6" applyNumberFormat="1">
      <alignment vertical="center"/>
    </xf>
    <xf numFmtId="14" fontId="14" fillId="0" borderId="0" xfId="6" applyNumberFormat="1" applyAlignment="1">
      <alignment horizontal="left" vertical="center"/>
    </xf>
    <xf numFmtId="177" fontId="14" fillId="0" borderId="1" xfId="6" applyNumberFormat="1" applyBorder="1" applyAlignment="1">
      <alignment horizontal="left" vertical="center"/>
    </xf>
    <xf numFmtId="0" fontId="14" fillId="0" borderId="1" xfId="6" applyFill="1" applyBorder="1">
      <alignment vertical="center"/>
    </xf>
    <xf numFmtId="49" fontId="14" fillId="0" borderId="1" xfId="6" applyNumberFormat="1" applyFill="1" applyBorder="1">
      <alignment vertical="center"/>
    </xf>
    <xf numFmtId="0" fontId="10" fillId="0" borderId="1" xfId="6" applyFont="1" applyBorder="1" applyAlignment="1">
      <alignment horizontal="left" vertical="center"/>
    </xf>
    <xf numFmtId="177" fontId="10" fillId="0" borderId="1" xfId="6" applyNumberFormat="1" applyFont="1" applyBorder="1" applyAlignment="1">
      <alignment horizontal="left" vertical="center"/>
    </xf>
    <xf numFmtId="0" fontId="10" fillId="0" borderId="1" xfId="6" applyFont="1" applyBorder="1">
      <alignment vertical="center"/>
    </xf>
    <xf numFmtId="14" fontId="14" fillId="0" borderId="1" xfId="7" applyNumberFormat="1" applyBorder="1"/>
    <xf numFmtId="177" fontId="9" fillId="2" borderId="1" xfId="6" applyNumberFormat="1" applyFont="1" applyFill="1" applyBorder="1" applyAlignment="1">
      <alignment horizontal="left" vertical="center"/>
    </xf>
    <xf numFmtId="0" fontId="10" fillId="0" borderId="1" xfId="6" applyFont="1" applyFill="1" applyBorder="1">
      <alignment vertical="center"/>
    </xf>
    <xf numFmtId="177" fontId="14" fillId="0" borderId="1" xfId="6" applyNumberFormat="1" applyFill="1" applyBorder="1" applyAlignment="1">
      <alignment horizontal="left" vertical="center"/>
    </xf>
    <xf numFmtId="177" fontId="10" fillId="0" borderId="1" xfId="6" applyNumberFormat="1" applyFont="1" applyFill="1" applyBorder="1" applyAlignment="1">
      <alignment horizontal="left" vertical="center"/>
    </xf>
    <xf numFmtId="49" fontId="10" fillId="0" borderId="1" xfId="6" applyNumberFormat="1" applyFont="1" applyFill="1" applyBorder="1">
      <alignment vertical="center"/>
    </xf>
    <xf numFmtId="176" fontId="14" fillId="0" borderId="1" xfId="6" applyNumberFormat="1" applyFill="1" applyBorder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0" xfId="6" applyFont="1">
      <alignment vertical="center"/>
    </xf>
    <xf numFmtId="177" fontId="14" fillId="0" borderId="0" xfId="6" applyNumberFormat="1" applyAlignment="1">
      <alignment horizontal="left" vertical="center"/>
    </xf>
    <xf numFmtId="49" fontId="10" fillId="0" borderId="1" xfId="6" applyNumberFormat="1" applyFont="1" applyBorder="1">
      <alignment vertical="center"/>
    </xf>
    <xf numFmtId="177" fontId="0" fillId="0" borderId="0" xfId="0" applyNumberFormat="1"/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wrapText="1"/>
    </xf>
    <xf numFmtId="0" fontId="4" fillId="0" borderId="0" xfId="0" applyFont="1" applyBorder="1"/>
    <xf numFmtId="0" fontId="5" fillId="0" borderId="0" xfId="0" applyFont="1" applyBorder="1"/>
    <xf numFmtId="176" fontId="5" fillId="0" borderId="0" xfId="0" applyNumberFormat="1" applyFont="1" applyBorder="1"/>
    <xf numFmtId="49" fontId="5" fillId="0" borderId="0" xfId="0" applyNumberFormat="1" applyFont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76" fontId="4" fillId="0" borderId="0" xfId="0" applyNumberFormat="1" applyFont="1" applyBorder="1"/>
    <xf numFmtId="49" fontId="4" fillId="0" borderId="0" xfId="0" applyNumberFormat="1" applyFont="1" applyBorder="1"/>
    <xf numFmtId="0" fontId="6" fillId="0" borderId="0" xfId="0" applyFont="1" applyBorder="1"/>
    <xf numFmtId="176" fontId="6" fillId="0" borderId="0" xfId="0" applyNumberFormat="1" applyFont="1" applyBorder="1"/>
    <xf numFmtId="0" fontId="6" fillId="0" borderId="0" xfId="0" applyFont="1" applyBorder="1" applyAlignment="1">
      <alignment wrapText="1"/>
    </xf>
    <xf numFmtId="49" fontId="6" fillId="0" borderId="0" xfId="0" applyNumberFormat="1" applyFont="1" applyBorder="1"/>
    <xf numFmtId="0" fontId="7" fillId="0" borderId="0" xfId="0" applyFont="1" applyBorder="1" applyAlignment="1">
      <alignment wrapText="1"/>
    </xf>
    <xf numFmtId="176" fontId="4" fillId="3" borderId="0" xfId="0" applyNumberFormat="1" applyFont="1" applyFill="1" applyBorder="1"/>
    <xf numFmtId="0" fontId="4" fillId="3" borderId="0" xfId="0" applyFont="1" applyFill="1" applyBorder="1"/>
    <xf numFmtId="49" fontId="4" fillId="3" borderId="0" xfId="0" applyNumberFormat="1" applyFont="1" applyFill="1" applyBorder="1"/>
    <xf numFmtId="49" fontId="2" fillId="0" borderId="0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14" fontId="5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176" fontId="5" fillId="0" borderId="0" xfId="0" applyNumberFormat="1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/>
    </xf>
    <xf numFmtId="177" fontId="0" fillId="0" borderId="1" xfId="0" applyNumberFormat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13" fillId="0" borderId="1" xfId="6" applyFont="1" applyFill="1" applyBorder="1">
      <alignment vertical="center"/>
    </xf>
    <xf numFmtId="49" fontId="10" fillId="0" borderId="1" xfId="6" applyNumberFormat="1" applyFont="1" applyBorder="1" applyAlignment="1">
      <alignment horizontal="left" vertical="center"/>
    </xf>
    <xf numFmtId="49" fontId="14" fillId="0" borderId="1" xfId="6" applyNumberFormat="1" applyBorder="1">
      <alignment vertical="center"/>
    </xf>
    <xf numFmtId="49" fontId="14" fillId="0" borderId="0" xfId="6" applyNumberFormat="1">
      <alignment vertical="center"/>
    </xf>
    <xf numFmtId="49" fontId="0" fillId="0" borderId="0" xfId="0" applyNumberFormat="1"/>
    <xf numFmtId="0" fontId="4" fillId="3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4" fillId="0" borderId="0" xfId="0" applyNumberFormat="1" applyFont="1" applyBorder="1"/>
    <xf numFmtId="14" fontId="5" fillId="0" borderId="0" xfId="0" applyNumberFormat="1" applyFont="1" applyBorder="1"/>
    <xf numFmtId="14" fontId="6" fillId="0" borderId="0" xfId="0" applyNumberFormat="1" applyFont="1" applyBorder="1"/>
    <xf numFmtId="14" fontId="10" fillId="0" borderId="1" xfId="6" applyNumberFormat="1" applyFont="1" applyBorder="1">
      <alignment vertical="center"/>
    </xf>
    <xf numFmtId="14" fontId="5" fillId="0" borderId="1" xfId="0" applyNumberFormat="1" applyFont="1" applyBorder="1"/>
    <xf numFmtId="0" fontId="3" fillId="0" borderId="1" xfId="0" applyFont="1" applyBorder="1" applyAlignment="1">
      <alignment wrapText="1"/>
    </xf>
    <xf numFmtId="0" fontId="10" fillId="0" borderId="7" xfId="6" applyFont="1" applyFill="1" applyBorder="1" applyAlignment="1">
      <alignment horizontal="left" vertical="center"/>
    </xf>
    <xf numFmtId="0" fontId="10" fillId="0" borderId="5" xfId="6" applyFont="1" applyFill="1" applyBorder="1" applyAlignment="1">
      <alignment horizontal="left" vertical="center"/>
    </xf>
    <xf numFmtId="0" fontId="10" fillId="0" borderId="6" xfId="6" applyFont="1" applyFill="1" applyBorder="1" applyAlignment="1">
      <alignment horizontal="left" vertical="center"/>
    </xf>
    <xf numFmtId="49" fontId="10" fillId="0" borderId="7" xfId="6" applyNumberFormat="1" applyFont="1" applyBorder="1" applyAlignment="1">
      <alignment horizontal="left" vertical="center"/>
    </xf>
    <xf numFmtId="49" fontId="10" fillId="0" borderId="5" xfId="6" applyNumberFormat="1" applyFont="1" applyBorder="1" applyAlignment="1">
      <alignment horizontal="left" vertical="center"/>
    </xf>
    <xf numFmtId="49" fontId="10" fillId="0" borderId="6" xfId="6" applyNumberFormat="1" applyFont="1" applyBorder="1" applyAlignment="1">
      <alignment horizontal="left" vertical="center"/>
    </xf>
    <xf numFmtId="0" fontId="10" fillId="0" borderId="7" xfId="6" applyFont="1" applyBorder="1" applyAlignment="1">
      <alignment horizontal="left" vertical="center"/>
    </xf>
    <xf numFmtId="0" fontId="10" fillId="0" borderId="5" xfId="6" applyFont="1" applyBorder="1" applyAlignment="1">
      <alignment horizontal="left" vertical="center"/>
    </xf>
    <xf numFmtId="0" fontId="10" fillId="0" borderId="6" xfId="6" applyFont="1" applyBorder="1" applyAlignment="1">
      <alignment horizontal="left" vertical="center"/>
    </xf>
    <xf numFmtId="0" fontId="2" fillId="0" borderId="2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4" xfId="6" applyFont="1" applyBorder="1" applyAlignment="1">
      <alignment horizontal="left" vertical="center"/>
    </xf>
    <xf numFmtId="0" fontId="11" fillId="0" borderId="5" xfId="6" applyFont="1" applyBorder="1" applyAlignment="1">
      <alignment horizontal="right" vertical="center"/>
    </xf>
    <xf numFmtId="0" fontId="10" fillId="0" borderId="1" xfId="6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 3 2" xfId="4"/>
    <cellStyle name="常规 3 2 2" xfId="5"/>
    <cellStyle name="常规 3 3" xfId="6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18</xdr:col>
      <xdr:colOff>373380</xdr:colOff>
      <xdr:row>37</xdr:row>
      <xdr:rowOff>129540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4880" y="762000"/>
          <a:ext cx="5966460" cy="55549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B33" sqref="B33"/>
    </sheetView>
  </sheetViews>
  <sheetFormatPr defaultRowHeight="12.75" customHeight="1"/>
  <cols>
    <col min="1" max="1" width="6.6640625" style="73" customWidth="1"/>
    <col min="2" max="2" width="14.88671875" customWidth="1"/>
    <col min="3" max="3" width="19.88671875" customWidth="1"/>
    <col min="4" max="4" width="14.6640625" customWidth="1"/>
    <col min="5" max="5" width="14.77734375" customWidth="1"/>
    <col min="6" max="6" width="15" customWidth="1"/>
    <col min="7" max="7" width="19.6640625" style="6" customWidth="1"/>
    <col min="8" max="8" width="10.44140625" customWidth="1"/>
    <col min="10" max="10" width="10.44140625" bestFit="1" customWidth="1"/>
  </cols>
  <sheetData>
    <row r="1" spans="1:7" ht="22.5" customHeight="1">
      <c r="A1" s="91" t="s">
        <v>261</v>
      </c>
      <c r="B1" s="92"/>
      <c r="C1" s="92"/>
      <c r="D1" s="92"/>
      <c r="E1" s="92"/>
      <c r="F1" s="93"/>
      <c r="G1" s="94"/>
    </row>
    <row r="2" spans="1:7" ht="12.75" customHeight="1">
      <c r="A2" s="95" t="s">
        <v>6</v>
      </c>
      <c r="B2" s="95"/>
      <c r="C2" s="95"/>
      <c r="D2" s="95"/>
      <c r="E2" s="95"/>
      <c r="F2" s="95"/>
      <c r="G2" s="95"/>
    </row>
    <row r="3" spans="1:7" ht="12.75" customHeight="1">
      <c r="A3" s="96" t="s">
        <v>7</v>
      </c>
      <c r="B3" s="96"/>
      <c r="C3" s="96"/>
      <c r="D3" s="96"/>
      <c r="E3" s="96"/>
      <c r="F3" s="96"/>
      <c r="G3" s="96"/>
    </row>
    <row r="4" spans="1:7" ht="12.75" customHeight="1">
      <c r="A4" s="70" t="s">
        <v>8</v>
      </c>
      <c r="B4" s="14" t="s">
        <v>9</v>
      </c>
      <c r="C4" s="14"/>
      <c r="D4" s="14"/>
      <c r="E4" s="14"/>
      <c r="F4" s="14"/>
      <c r="G4" s="15" t="s">
        <v>10</v>
      </c>
    </row>
    <row r="5" spans="1:7" ht="12.75" customHeight="1">
      <c r="A5" s="71">
        <v>1</v>
      </c>
      <c r="B5" s="16" t="s">
        <v>11</v>
      </c>
      <c r="C5" s="79">
        <v>43770</v>
      </c>
      <c r="D5" s="8"/>
      <c r="E5" s="8"/>
      <c r="F5" s="8"/>
      <c r="G5" s="11">
        <v>527305.43000000005</v>
      </c>
    </row>
    <row r="6" spans="1:7" ht="12.75" customHeight="1">
      <c r="A6" s="71">
        <v>2</v>
      </c>
      <c r="B6" s="16" t="s">
        <v>47</v>
      </c>
      <c r="C6" s="8"/>
      <c r="D6" s="8"/>
      <c r="E6" s="8"/>
      <c r="F6" s="8"/>
      <c r="G6" s="67">
        <v>53823</v>
      </c>
    </row>
    <row r="7" spans="1:7" ht="12.75" customHeight="1">
      <c r="A7" s="71">
        <v>3</v>
      </c>
      <c r="B7" s="16" t="s">
        <v>46</v>
      </c>
      <c r="C7" s="8"/>
      <c r="D7" s="8"/>
      <c r="E7" s="8"/>
      <c r="F7" s="8"/>
      <c r="G7" s="11">
        <v>292855</v>
      </c>
    </row>
    <row r="8" spans="1:7" ht="12.75" customHeight="1">
      <c r="A8" s="71">
        <v>4</v>
      </c>
      <c r="B8" s="16" t="s">
        <v>36</v>
      </c>
      <c r="C8" s="17">
        <v>43799</v>
      </c>
      <c r="D8" s="8"/>
      <c r="E8" s="8"/>
      <c r="F8" s="8"/>
      <c r="G8" s="18">
        <f>G5+G6+0-G7</f>
        <v>288273.43000000005</v>
      </c>
    </row>
    <row r="9" spans="1:7" ht="12.75" customHeight="1">
      <c r="A9" s="96" t="s">
        <v>12</v>
      </c>
      <c r="B9" s="96"/>
      <c r="C9" s="96"/>
      <c r="D9" s="96"/>
      <c r="E9" s="96"/>
      <c r="F9" s="96"/>
      <c r="G9" s="96"/>
    </row>
    <row r="10" spans="1:7" ht="24" customHeight="1">
      <c r="A10" s="27" t="s">
        <v>8</v>
      </c>
      <c r="B10" s="16" t="s">
        <v>13</v>
      </c>
      <c r="C10" s="8"/>
      <c r="D10" s="16" t="s">
        <v>14</v>
      </c>
      <c r="E10" s="16" t="s">
        <v>15</v>
      </c>
      <c r="F10" s="16" t="s">
        <v>16</v>
      </c>
      <c r="G10" s="15" t="s">
        <v>10</v>
      </c>
    </row>
    <row r="11" spans="1:7" ht="12.75" customHeight="1">
      <c r="A11" s="27" t="s">
        <v>23</v>
      </c>
      <c r="B11" s="16" t="s">
        <v>17</v>
      </c>
      <c r="C11" s="8"/>
      <c r="D11" s="16">
        <f>1966-80-24-41-4+638-52-11-410</f>
        <v>1982</v>
      </c>
      <c r="E11" s="16" t="s">
        <v>18</v>
      </c>
      <c r="F11" s="16">
        <v>1.5</v>
      </c>
      <c r="G11" s="15">
        <f>D11*F11</f>
        <v>2973</v>
      </c>
    </row>
    <row r="12" spans="1:7" ht="12.75" customHeight="1">
      <c r="A12" s="27" t="s">
        <v>24</v>
      </c>
      <c r="B12" s="19" t="s">
        <v>37</v>
      </c>
      <c r="C12" s="12"/>
      <c r="D12" s="12">
        <f>1320-57-175+500-1307+94-532+600</f>
        <v>443</v>
      </c>
      <c r="E12" s="12" t="s">
        <v>18</v>
      </c>
      <c r="F12" s="12">
        <v>6</v>
      </c>
      <c r="G12" s="15">
        <f>D12*F12</f>
        <v>2658</v>
      </c>
    </row>
    <row r="13" spans="1:7" ht="12.75" customHeight="1">
      <c r="A13" s="27" t="s">
        <v>25</v>
      </c>
      <c r="B13" s="12" t="s">
        <v>20</v>
      </c>
      <c r="C13" s="12"/>
      <c r="D13" s="12">
        <v>4</v>
      </c>
      <c r="E13" s="12" t="s">
        <v>19</v>
      </c>
      <c r="F13" s="12">
        <v>380</v>
      </c>
      <c r="G13" s="15">
        <f>D13*F13</f>
        <v>1520</v>
      </c>
    </row>
    <row r="14" spans="1:7" ht="12.75" customHeight="1">
      <c r="A14" s="27" t="s">
        <v>26</v>
      </c>
      <c r="B14" s="19" t="s">
        <v>38</v>
      </c>
      <c r="C14" s="12"/>
      <c r="D14" s="12">
        <v>1</v>
      </c>
      <c r="E14" s="12" t="s">
        <v>19</v>
      </c>
      <c r="F14" s="12">
        <v>50</v>
      </c>
      <c r="G14" s="15">
        <f>D14*F14</f>
        <v>50</v>
      </c>
    </row>
    <row r="15" spans="1:7" ht="12.75" customHeight="1">
      <c r="A15" s="13"/>
      <c r="B15" s="19" t="s">
        <v>21</v>
      </c>
      <c r="C15" s="12"/>
      <c r="D15" s="12"/>
      <c r="E15" s="12"/>
      <c r="F15" s="12"/>
      <c r="G15" s="20">
        <f>SUM(G11:G14)</f>
        <v>7201</v>
      </c>
    </row>
    <row r="16" spans="1:7" ht="12.75" customHeight="1">
      <c r="A16" s="82" t="s">
        <v>22</v>
      </c>
      <c r="B16" s="83"/>
      <c r="C16" s="83"/>
      <c r="D16" s="83"/>
      <c r="E16" s="83"/>
      <c r="F16" s="83"/>
      <c r="G16" s="84"/>
    </row>
    <row r="17" spans="1:8" ht="12.75" customHeight="1">
      <c r="A17" s="22" t="s">
        <v>8</v>
      </c>
      <c r="B17" s="19" t="s">
        <v>13</v>
      </c>
      <c r="C17" s="12"/>
      <c r="D17" s="19" t="s">
        <v>14</v>
      </c>
      <c r="E17" s="19" t="s">
        <v>15</v>
      </c>
      <c r="F17" s="19" t="s">
        <v>16</v>
      </c>
      <c r="G17" s="21" t="s">
        <v>10</v>
      </c>
    </row>
    <row r="18" spans="1:8" ht="12.75" customHeight="1">
      <c r="A18" s="22" t="s">
        <v>23</v>
      </c>
      <c r="B18" s="19" t="s">
        <v>39</v>
      </c>
      <c r="C18" s="12"/>
      <c r="D18" s="12">
        <f>758+35+42+41+103+174+15+2</f>
        <v>1170</v>
      </c>
      <c r="E18" s="12" t="s">
        <v>18</v>
      </c>
      <c r="F18" s="12">
        <v>60</v>
      </c>
      <c r="G18" s="23">
        <f>D18*F18</f>
        <v>70200</v>
      </c>
    </row>
    <row r="19" spans="1:8" ht="12.75" customHeight="1">
      <c r="A19" s="22" t="s">
        <v>24</v>
      </c>
      <c r="B19" s="19" t="s">
        <v>40</v>
      </c>
      <c r="C19" s="12"/>
      <c r="D19" s="12">
        <f>257+4+35+41+9+1</f>
        <v>347</v>
      </c>
      <c r="E19" s="12" t="s">
        <v>18</v>
      </c>
      <c r="F19" s="12">
        <v>160</v>
      </c>
      <c r="G19" s="23">
        <f>D19*F19</f>
        <v>55520</v>
      </c>
    </row>
    <row r="20" spans="1:8" ht="12.75" customHeight="1">
      <c r="A20" s="22" t="s">
        <v>25</v>
      </c>
      <c r="B20" s="19" t="s">
        <v>41</v>
      </c>
      <c r="C20" s="12"/>
      <c r="D20" s="12">
        <f>29+4+6</f>
        <v>39</v>
      </c>
      <c r="E20" s="12" t="s">
        <v>18</v>
      </c>
      <c r="F20" s="12">
        <v>300</v>
      </c>
      <c r="G20" s="23">
        <f>D20*F20</f>
        <v>11700</v>
      </c>
    </row>
    <row r="21" spans="1:8" ht="12.75" customHeight="1">
      <c r="A21" s="22" t="s">
        <v>262</v>
      </c>
      <c r="B21" s="19" t="s">
        <v>42</v>
      </c>
      <c r="C21" s="12"/>
      <c r="D21" s="12">
        <f>8180+410+15+9</f>
        <v>8614</v>
      </c>
      <c r="E21" s="12" t="s">
        <v>18</v>
      </c>
      <c r="F21" s="12">
        <v>1.5</v>
      </c>
      <c r="G21" s="23">
        <f>D21*F21</f>
        <v>12921</v>
      </c>
    </row>
    <row r="22" spans="1:8" ht="12.75" customHeight="1">
      <c r="A22" s="13"/>
      <c r="B22" s="19" t="s">
        <v>21</v>
      </c>
      <c r="C22" s="12"/>
      <c r="D22" s="12"/>
      <c r="E22" s="12"/>
      <c r="F22" s="12"/>
      <c r="G22" s="20">
        <f>SUM(G18:G21)</f>
        <v>150341</v>
      </c>
    </row>
    <row r="23" spans="1:8" ht="12.75" customHeight="1">
      <c r="A23" s="85" t="s">
        <v>263</v>
      </c>
      <c r="B23" s="86"/>
      <c r="C23" s="86"/>
      <c r="D23" s="86"/>
      <c r="E23" s="86"/>
      <c r="F23" s="86"/>
      <c r="G23" s="87"/>
    </row>
    <row r="24" spans="1:8" ht="12.75" customHeight="1">
      <c r="A24" s="71">
        <v>1</v>
      </c>
      <c r="B24" s="88" t="s">
        <v>264</v>
      </c>
      <c r="C24" s="89"/>
      <c r="D24" s="89"/>
      <c r="E24" s="89"/>
      <c r="F24" s="90"/>
      <c r="G24" s="11">
        <f>G8+G15-G22</f>
        <v>145133.43000000005</v>
      </c>
      <c r="H24" s="28"/>
    </row>
    <row r="26" spans="1:8" ht="12.75" customHeight="1">
      <c r="A26" s="72"/>
      <c r="B26" s="7" t="s">
        <v>27</v>
      </c>
      <c r="C26" s="24" t="s">
        <v>43</v>
      </c>
      <c r="D26" s="7" t="s">
        <v>28</v>
      </c>
      <c r="E26" s="25" t="s">
        <v>44</v>
      </c>
      <c r="F26" s="7"/>
      <c r="G26" s="26"/>
    </row>
    <row r="27" spans="1:8" ht="12.75" customHeight="1">
      <c r="A27" s="72"/>
      <c r="B27" s="7" t="s">
        <v>29</v>
      </c>
      <c r="C27" s="10">
        <v>43813</v>
      </c>
      <c r="D27" s="7" t="s">
        <v>29</v>
      </c>
      <c r="E27" s="9">
        <v>43813</v>
      </c>
      <c r="F27" s="7"/>
      <c r="G27" s="26"/>
    </row>
    <row r="37" spans="7:7" ht="12.75" customHeight="1">
      <c r="G37"/>
    </row>
  </sheetData>
  <mergeCells count="7">
    <mergeCell ref="A16:G16"/>
    <mergeCell ref="A23:G23"/>
    <mergeCell ref="B24:F24"/>
    <mergeCell ref="A1:G1"/>
    <mergeCell ref="A2:G2"/>
    <mergeCell ref="A3:G3"/>
    <mergeCell ref="A9:G9"/>
  </mergeCells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4"/>
  <sheetViews>
    <sheetView topLeftCell="A32" workbookViewId="0">
      <selection activeCell="I38" sqref="I38"/>
    </sheetView>
  </sheetViews>
  <sheetFormatPr defaultRowHeight="21.6" customHeight="1"/>
  <cols>
    <col min="1" max="1" width="11.88671875" style="34" customWidth="1"/>
    <col min="2" max="2" width="11.109375" style="35" customWidth="1"/>
    <col min="3" max="3" width="9" style="35" customWidth="1"/>
    <col min="4" max="4" width="10.44140625" style="36" customWidth="1"/>
    <col min="5" max="5" width="35.44140625" style="36" customWidth="1"/>
    <col min="6" max="6" width="6.21875" style="36" customWidth="1"/>
    <col min="7" max="7" width="10.6640625" style="36" customWidth="1"/>
    <col min="8" max="8" width="8.88671875" style="36"/>
    <col min="9" max="9" width="19.6640625" style="37" customWidth="1"/>
    <col min="10" max="10" width="36.88671875" style="35" customWidth="1"/>
    <col min="11" max="11" width="25.44140625" style="36" customWidth="1"/>
    <col min="12" max="16384" width="8.88671875" style="36"/>
  </cols>
  <sheetData>
    <row r="1" spans="1:13" s="33" customFormat="1" ht="21.75" customHeight="1">
      <c r="A1" s="97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s="33" customFormat="1" ht="21.6" customHeight="1">
      <c r="A2" s="30" t="s">
        <v>30</v>
      </c>
      <c r="B2" s="31" t="s">
        <v>31</v>
      </c>
      <c r="C2" s="31" t="s">
        <v>32</v>
      </c>
      <c r="D2" s="32" t="s">
        <v>33</v>
      </c>
      <c r="E2" s="32" t="s">
        <v>48</v>
      </c>
      <c r="F2" s="32" t="s">
        <v>15</v>
      </c>
      <c r="G2" s="32" t="s">
        <v>34</v>
      </c>
      <c r="H2" s="32" t="s">
        <v>14</v>
      </c>
      <c r="I2" s="29" t="s">
        <v>53</v>
      </c>
      <c r="J2" s="31" t="s">
        <v>49</v>
      </c>
      <c r="K2" s="32" t="s">
        <v>35</v>
      </c>
      <c r="L2" s="32" t="s">
        <v>50</v>
      </c>
      <c r="M2" s="32"/>
    </row>
    <row r="3" spans="1:13" ht="21.6" customHeight="1">
      <c r="A3" s="58">
        <v>43783</v>
      </c>
      <c r="B3" s="59" t="s">
        <v>74</v>
      </c>
      <c r="C3" s="59" t="s">
        <v>75</v>
      </c>
      <c r="D3" s="60" t="s">
        <v>76</v>
      </c>
      <c r="E3" s="59" t="s">
        <v>77</v>
      </c>
      <c r="F3" s="60" t="s">
        <v>84</v>
      </c>
      <c r="G3" s="60">
        <v>50</v>
      </c>
      <c r="H3" s="60">
        <v>4</v>
      </c>
      <c r="I3" s="29">
        <v>200</v>
      </c>
      <c r="J3" s="59" t="s">
        <v>76</v>
      </c>
      <c r="K3" s="60"/>
      <c r="L3" s="32" t="s">
        <v>79</v>
      </c>
      <c r="M3" s="60"/>
    </row>
    <row r="4" spans="1:13" ht="21.6" customHeight="1">
      <c r="A4" s="58">
        <v>43783</v>
      </c>
      <c r="B4" s="59" t="s">
        <v>80</v>
      </c>
      <c r="C4" s="59" t="s">
        <v>75</v>
      </c>
      <c r="D4" s="60" t="s">
        <v>76</v>
      </c>
      <c r="E4" s="59" t="s">
        <v>77</v>
      </c>
      <c r="F4" s="60" t="s">
        <v>84</v>
      </c>
      <c r="G4" s="60">
        <v>50</v>
      </c>
      <c r="H4" s="60">
        <v>4</v>
      </c>
      <c r="I4" s="29">
        <v>200</v>
      </c>
      <c r="J4" s="59" t="s">
        <v>76</v>
      </c>
      <c r="K4" s="60"/>
      <c r="L4" s="32" t="s">
        <v>79</v>
      </c>
      <c r="M4" s="60"/>
    </row>
    <row r="5" spans="1:13" ht="21.6" customHeight="1">
      <c r="A5" s="58">
        <v>43783</v>
      </c>
      <c r="B5" s="68" t="s">
        <v>81</v>
      </c>
      <c r="C5" s="59" t="s">
        <v>75</v>
      </c>
      <c r="D5" s="60" t="s">
        <v>76</v>
      </c>
      <c r="E5" s="59" t="s">
        <v>82</v>
      </c>
      <c r="F5" s="60" t="s">
        <v>84</v>
      </c>
      <c r="G5" s="60">
        <v>50</v>
      </c>
      <c r="H5" s="60">
        <v>84</v>
      </c>
      <c r="I5" s="29">
        <v>4200</v>
      </c>
      <c r="J5" s="59" t="s">
        <v>76</v>
      </c>
      <c r="K5" s="60"/>
      <c r="L5" s="32" t="s">
        <v>79</v>
      </c>
      <c r="M5" s="60"/>
    </row>
    <row r="6" spans="1:13" ht="21.6" customHeight="1">
      <c r="A6" s="58">
        <v>43783</v>
      </c>
      <c r="B6" s="68" t="s">
        <v>83</v>
      </c>
      <c r="C6" s="59" t="s">
        <v>75</v>
      </c>
      <c r="D6" s="60" t="s">
        <v>76</v>
      </c>
      <c r="E6" s="59" t="s">
        <v>82</v>
      </c>
      <c r="F6" s="60" t="s">
        <v>84</v>
      </c>
      <c r="G6" s="60">
        <v>200</v>
      </c>
      <c r="H6" s="60">
        <v>12</v>
      </c>
      <c r="I6" s="29">
        <v>2400</v>
      </c>
      <c r="J6" s="59" t="s">
        <v>76</v>
      </c>
      <c r="K6" s="60"/>
      <c r="L6" s="32" t="s">
        <v>79</v>
      </c>
      <c r="M6" s="60"/>
    </row>
    <row r="7" spans="1:13" ht="21.6" customHeight="1">
      <c r="A7" s="58">
        <v>43783</v>
      </c>
      <c r="B7" s="68" t="s">
        <v>85</v>
      </c>
      <c r="C7" s="59" t="s">
        <v>78</v>
      </c>
      <c r="D7" s="60" t="s">
        <v>76</v>
      </c>
      <c r="E7" s="59" t="s">
        <v>86</v>
      </c>
      <c r="F7" s="60" t="s">
        <v>84</v>
      </c>
      <c r="G7" s="60">
        <v>50</v>
      </c>
      <c r="H7" s="60">
        <v>73</v>
      </c>
      <c r="I7" s="29">
        <f t="shared" ref="I7:I34" si="0">G7*H7</f>
        <v>3650</v>
      </c>
      <c r="J7" s="59"/>
      <c r="K7" s="60"/>
      <c r="L7" s="32" t="s">
        <v>79</v>
      </c>
      <c r="M7" s="60"/>
    </row>
    <row r="8" spans="1:13" ht="21.6" customHeight="1">
      <c r="A8" s="62">
        <v>43783</v>
      </c>
      <c r="B8" s="59" t="s">
        <v>87</v>
      </c>
      <c r="C8" s="59" t="s">
        <v>75</v>
      </c>
      <c r="D8" s="60" t="s">
        <v>76</v>
      </c>
      <c r="E8" s="59" t="s">
        <v>88</v>
      </c>
      <c r="F8" s="60" t="s">
        <v>76</v>
      </c>
      <c r="G8" s="60" t="s">
        <v>78</v>
      </c>
      <c r="H8" s="60" t="s">
        <v>78</v>
      </c>
      <c r="I8" s="29">
        <v>2090</v>
      </c>
      <c r="J8" s="59" t="s">
        <v>76</v>
      </c>
      <c r="K8" s="60"/>
      <c r="L8" s="32" t="s">
        <v>79</v>
      </c>
      <c r="M8" s="60"/>
    </row>
    <row r="9" spans="1:13" ht="21.6" customHeight="1">
      <c r="A9" s="62">
        <v>43783</v>
      </c>
      <c r="B9" s="59" t="s">
        <v>89</v>
      </c>
      <c r="C9" s="59" t="s">
        <v>75</v>
      </c>
      <c r="D9" s="60" t="s">
        <v>76</v>
      </c>
      <c r="E9" s="59" t="s">
        <v>90</v>
      </c>
      <c r="F9" s="60" t="s">
        <v>84</v>
      </c>
      <c r="G9" s="60">
        <v>8</v>
      </c>
      <c r="H9" s="60">
        <v>1070</v>
      </c>
      <c r="I9" s="29">
        <f t="shared" si="0"/>
        <v>8560</v>
      </c>
      <c r="J9" s="59" t="s">
        <v>76</v>
      </c>
      <c r="K9" s="60"/>
      <c r="L9" s="32" t="s">
        <v>79</v>
      </c>
      <c r="M9" s="60"/>
    </row>
    <row r="10" spans="1:13" ht="21.6" customHeight="1">
      <c r="A10" s="62">
        <v>43783</v>
      </c>
      <c r="B10" s="59" t="s">
        <v>91</v>
      </c>
      <c r="C10" s="59" t="s">
        <v>75</v>
      </c>
      <c r="D10" s="60" t="s">
        <v>92</v>
      </c>
      <c r="E10" s="59" t="s">
        <v>93</v>
      </c>
      <c r="F10" s="60" t="s">
        <v>56</v>
      </c>
      <c r="G10" s="60">
        <v>1.5</v>
      </c>
      <c r="H10" s="60">
        <v>20</v>
      </c>
      <c r="I10" s="29">
        <f t="shared" si="0"/>
        <v>30</v>
      </c>
      <c r="J10" s="59" t="s">
        <v>94</v>
      </c>
      <c r="K10" s="60"/>
      <c r="L10" s="32" t="s">
        <v>79</v>
      </c>
      <c r="M10" s="60"/>
    </row>
    <row r="11" spans="1:13" ht="21.6" customHeight="1">
      <c r="A11" s="58">
        <v>43783</v>
      </c>
      <c r="B11" s="59" t="s">
        <v>95</v>
      </c>
      <c r="C11" s="59" t="s">
        <v>96</v>
      </c>
      <c r="D11" s="60" t="s">
        <v>97</v>
      </c>
      <c r="E11" s="59" t="s">
        <v>93</v>
      </c>
      <c r="F11" s="60" t="s">
        <v>52</v>
      </c>
      <c r="G11" s="60">
        <v>1.5</v>
      </c>
      <c r="H11" s="60">
        <v>20</v>
      </c>
      <c r="I11" s="29">
        <f t="shared" si="0"/>
        <v>30</v>
      </c>
      <c r="J11" s="59" t="s">
        <v>98</v>
      </c>
      <c r="K11" s="60"/>
      <c r="L11" s="32" t="s">
        <v>79</v>
      </c>
      <c r="M11" s="60"/>
    </row>
    <row r="12" spans="1:13" ht="21.6" customHeight="1">
      <c r="A12" s="58">
        <v>43768</v>
      </c>
      <c r="B12" s="59" t="s">
        <v>99</v>
      </c>
      <c r="C12" s="59" t="s">
        <v>100</v>
      </c>
      <c r="D12" s="60" t="s">
        <v>101</v>
      </c>
      <c r="E12" s="59" t="s">
        <v>106</v>
      </c>
      <c r="F12" s="60" t="s">
        <v>52</v>
      </c>
      <c r="G12" s="60">
        <v>60</v>
      </c>
      <c r="H12" s="60">
        <v>5</v>
      </c>
      <c r="I12" s="29">
        <f t="shared" si="0"/>
        <v>300</v>
      </c>
      <c r="J12" s="59" t="s">
        <v>102</v>
      </c>
      <c r="K12" s="60"/>
      <c r="L12" s="32" t="s">
        <v>79</v>
      </c>
      <c r="M12" s="60"/>
    </row>
    <row r="13" spans="1:13" ht="21.6" customHeight="1">
      <c r="A13" s="62">
        <v>43768</v>
      </c>
      <c r="B13" s="59" t="s">
        <v>103</v>
      </c>
      <c r="C13" s="59" t="s">
        <v>104</v>
      </c>
      <c r="D13" s="60" t="s">
        <v>101</v>
      </c>
      <c r="E13" s="59" t="s">
        <v>107</v>
      </c>
      <c r="F13" s="60" t="s">
        <v>52</v>
      </c>
      <c r="G13" s="60">
        <v>160</v>
      </c>
      <c r="H13" s="60">
        <v>5</v>
      </c>
      <c r="I13" s="29">
        <f t="shared" si="0"/>
        <v>800</v>
      </c>
      <c r="J13" s="59" t="s">
        <v>105</v>
      </c>
      <c r="K13" s="60"/>
      <c r="L13" s="32" t="s">
        <v>79</v>
      </c>
      <c r="M13" s="60"/>
    </row>
    <row r="14" spans="1:13" ht="21.6" customHeight="1">
      <c r="A14" s="62">
        <v>43768</v>
      </c>
      <c r="B14" s="59" t="s">
        <v>108</v>
      </c>
      <c r="C14" s="59" t="s">
        <v>109</v>
      </c>
      <c r="D14" s="60" t="s">
        <v>113</v>
      </c>
      <c r="E14" s="60" t="s">
        <v>106</v>
      </c>
      <c r="F14" s="60" t="s">
        <v>56</v>
      </c>
      <c r="G14" s="60">
        <v>60</v>
      </c>
      <c r="H14" s="60">
        <v>10</v>
      </c>
      <c r="I14" s="29">
        <f t="shared" si="0"/>
        <v>600</v>
      </c>
      <c r="J14" s="59" t="s">
        <v>110</v>
      </c>
      <c r="K14" s="60"/>
      <c r="L14" s="32" t="s">
        <v>79</v>
      </c>
      <c r="M14" s="60"/>
    </row>
    <row r="15" spans="1:13" ht="21.6" customHeight="1">
      <c r="A15" s="62">
        <v>43768</v>
      </c>
      <c r="B15" s="59" t="s">
        <v>111</v>
      </c>
      <c r="C15" s="59" t="s">
        <v>112</v>
      </c>
      <c r="D15" s="60" t="s">
        <v>113</v>
      </c>
      <c r="E15" s="60" t="s">
        <v>106</v>
      </c>
      <c r="F15" s="60" t="s">
        <v>56</v>
      </c>
      <c r="G15" s="60">
        <v>160</v>
      </c>
      <c r="H15" s="60">
        <v>4</v>
      </c>
      <c r="I15" s="29">
        <f t="shared" si="0"/>
        <v>640</v>
      </c>
      <c r="J15" s="59" t="s">
        <v>114</v>
      </c>
      <c r="K15" s="60"/>
      <c r="L15" s="32" t="s">
        <v>79</v>
      </c>
      <c r="M15" s="60"/>
    </row>
    <row r="16" spans="1:13" ht="21.6" customHeight="1">
      <c r="A16" s="58">
        <v>43777</v>
      </c>
      <c r="B16" s="59" t="s">
        <v>115</v>
      </c>
      <c r="C16" s="59" t="s">
        <v>116</v>
      </c>
      <c r="D16" s="60" t="s">
        <v>117</v>
      </c>
      <c r="E16" s="19" t="s">
        <v>118</v>
      </c>
      <c r="F16" s="60" t="s">
        <v>52</v>
      </c>
      <c r="G16" s="60">
        <v>1.5</v>
      </c>
      <c r="H16" s="60">
        <v>100</v>
      </c>
      <c r="I16" s="29">
        <f t="shared" si="0"/>
        <v>150</v>
      </c>
      <c r="J16" s="59" t="s">
        <v>76</v>
      </c>
      <c r="K16" s="60"/>
      <c r="L16" s="32" t="s">
        <v>79</v>
      </c>
      <c r="M16" s="60"/>
    </row>
    <row r="17" spans="1:13" ht="21.6" customHeight="1">
      <c r="A17" s="58">
        <v>43776</v>
      </c>
      <c r="B17" s="59" t="s">
        <v>119</v>
      </c>
      <c r="C17" s="59" t="s">
        <v>75</v>
      </c>
      <c r="D17" s="60" t="s">
        <v>76</v>
      </c>
      <c r="E17" s="19" t="s">
        <v>120</v>
      </c>
      <c r="F17" s="60" t="s">
        <v>76</v>
      </c>
      <c r="G17" s="60" t="s">
        <v>78</v>
      </c>
      <c r="H17" s="60" t="s">
        <v>78</v>
      </c>
      <c r="I17" s="29">
        <v>350</v>
      </c>
      <c r="J17" s="59" t="s">
        <v>75</v>
      </c>
      <c r="K17" s="60"/>
      <c r="L17" s="32" t="s">
        <v>79</v>
      </c>
      <c r="M17" s="60"/>
    </row>
    <row r="18" spans="1:13" ht="21.6" customHeight="1">
      <c r="A18" s="58">
        <v>43776</v>
      </c>
      <c r="B18" s="59" t="s">
        <v>121</v>
      </c>
      <c r="C18" s="59" t="s">
        <v>75</v>
      </c>
      <c r="D18" s="60" t="s">
        <v>76</v>
      </c>
      <c r="E18" s="19" t="s">
        <v>122</v>
      </c>
      <c r="F18" s="60" t="s">
        <v>84</v>
      </c>
      <c r="G18" s="60">
        <v>50</v>
      </c>
      <c r="H18" s="60">
        <v>4</v>
      </c>
      <c r="I18" s="29">
        <f t="shared" si="0"/>
        <v>200</v>
      </c>
      <c r="J18" s="59" t="s">
        <v>76</v>
      </c>
      <c r="K18" s="60"/>
      <c r="L18" s="32" t="s">
        <v>79</v>
      </c>
      <c r="M18" s="60"/>
    </row>
    <row r="19" spans="1:13" ht="21.6" customHeight="1">
      <c r="A19" s="58">
        <v>43776</v>
      </c>
      <c r="B19" s="68" t="s">
        <v>123</v>
      </c>
      <c r="C19" s="59" t="s">
        <v>75</v>
      </c>
      <c r="D19" s="60" t="s">
        <v>76</v>
      </c>
      <c r="E19" s="19" t="s">
        <v>124</v>
      </c>
      <c r="F19" s="60" t="s">
        <v>84</v>
      </c>
      <c r="G19" s="60">
        <v>30</v>
      </c>
      <c r="H19" s="60">
        <v>168</v>
      </c>
      <c r="I19" s="29">
        <f t="shared" si="0"/>
        <v>5040</v>
      </c>
      <c r="J19" s="59" t="s">
        <v>76</v>
      </c>
      <c r="K19" s="60"/>
      <c r="L19" s="32" t="s">
        <v>79</v>
      </c>
      <c r="M19" s="60"/>
    </row>
    <row r="20" spans="1:13" ht="21.6" customHeight="1">
      <c r="A20" s="58">
        <v>43776</v>
      </c>
      <c r="B20" s="68" t="s">
        <v>125</v>
      </c>
      <c r="C20" s="59" t="s">
        <v>75</v>
      </c>
      <c r="D20" s="60" t="s">
        <v>76</v>
      </c>
      <c r="E20" s="19" t="s">
        <v>126</v>
      </c>
      <c r="F20" s="60" t="s">
        <v>84</v>
      </c>
      <c r="G20" s="60">
        <v>100</v>
      </c>
      <c r="H20" s="60">
        <v>33</v>
      </c>
      <c r="I20" s="29">
        <f t="shared" si="0"/>
        <v>3300</v>
      </c>
      <c r="J20" s="59" t="s">
        <v>75</v>
      </c>
      <c r="K20" s="60"/>
      <c r="L20" s="32" t="s">
        <v>79</v>
      </c>
      <c r="M20" s="60"/>
    </row>
    <row r="21" spans="1:13" ht="21.6" customHeight="1">
      <c r="A21" s="58">
        <v>43776</v>
      </c>
      <c r="B21" s="68" t="s">
        <v>127</v>
      </c>
      <c r="C21" s="59" t="s">
        <v>75</v>
      </c>
      <c r="D21" s="60" t="s">
        <v>76</v>
      </c>
      <c r="E21" s="19" t="s">
        <v>128</v>
      </c>
      <c r="F21" s="60" t="s">
        <v>84</v>
      </c>
      <c r="G21" s="60">
        <v>50</v>
      </c>
      <c r="H21" s="60">
        <v>128</v>
      </c>
      <c r="I21" s="29">
        <f t="shared" si="0"/>
        <v>6400</v>
      </c>
      <c r="J21" s="59" t="s">
        <v>76</v>
      </c>
      <c r="K21" s="60"/>
      <c r="L21" s="32" t="s">
        <v>79</v>
      </c>
      <c r="M21" s="60"/>
    </row>
    <row r="22" spans="1:13" ht="21.6" customHeight="1">
      <c r="A22" s="58">
        <v>43776</v>
      </c>
      <c r="B22" s="68" t="s">
        <v>129</v>
      </c>
      <c r="C22" s="59" t="s">
        <v>75</v>
      </c>
      <c r="D22" s="60" t="s">
        <v>76</v>
      </c>
      <c r="E22" s="19" t="s">
        <v>130</v>
      </c>
      <c r="F22" s="60" t="s">
        <v>76</v>
      </c>
      <c r="G22" s="60" t="s">
        <v>78</v>
      </c>
      <c r="H22" s="60" t="s">
        <v>78</v>
      </c>
      <c r="I22" s="29">
        <v>2549</v>
      </c>
      <c r="J22" s="59" t="s">
        <v>76</v>
      </c>
      <c r="K22" s="60"/>
      <c r="L22" s="32" t="s">
        <v>79</v>
      </c>
      <c r="M22" s="60"/>
    </row>
    <row r="23" spans="1:13" ht="21.6" customHeight="1">
      <c r="A23" s="58">
        <v>43776</v>
      </c>
      <c r="B23" s="68" t="s">
        <v>131</v>
      </c>
      <c r="C23" s="59" t="s">
        <v>75</v>
      </c>
      <c r="D23" s="60" t="s">
        <v>76</v>
      </c>
      <c r="E23" s="19" t="s">
        <v>132</v>
      </c>
      <c r="F23" s="60" t="s">
        <v>84</v>
      </c>
      <c r="G23" s="60">
        <v>7</v>
      </c>
      <c r="H23" s="60">
        <v>1617</v>
      </c>
      <c r="I23" s="29">
        <f t="shared" si="0"/>
        <v>11319</v>
      </c>
      <c r="J23" s="59" t="s">
        <v>75</v>
      </c>
      <c r="K23" s="60"/>
      <c r="L23" s="32" t="s">
        <v>79</v>
      </c>
      <c r="M23" s="60"/>
    </row>
    <row r="24" spans="1:13" ht="21.6" customHeight="1">
      <c r="A24" s="58">
        <v>43776</v>
      </c>
      <c r="B24" s="68" t="s">
        <v>133</v>
      </c>
      <c r="C24" s="59" t="s">
        <v>134</v>
      </c>
      <c r="D24" s="60" t="s">
        <v>135</v>
      </c>
      <c r="E24" s="19" t="s">
        <v>136</v>
      </c>
      <c r="F24" s="60" t="s">
        <v>76</v>
      </c>
      <c r="G24" s="60" t="s">
        <v>78</v>
      </c>
      <c r="H24" s="60">
        <v>1</v>
      </c>
      <c r="I24" s="29">
        <v>380</v>
      </c>
      <c r="J24" s="59" t="s">
        <v>76</v>
      </c>
      <c r="K24" s="60"/>
      <c r="L24" s="32" t="s">
        <v>79</v>
      </c>
      <c r="M24" s="60"/>
    </row>
    <row r="25" spans="1:13" ht="21.6" customHeight="1">
      <c r="A25" s="58">
        <v>43776</v>
      </c>
      <c r="B25" s="68" t="s">
        <v>137</v>
      </c>
      <c r="C25" s="59" t="s">
        <v>138</v>
      </c>
      <c r="D25" s="60" t="s">
        <v>139</v>
      </c>
      <c r="E25" s="19" t="s">
        <v>93</v>
      </c>
      <c r="F25" s="60" t="s">
        <v>56</v>
      </c>
      <c r="G25" s="60">
        <v>1.5</v>
      </c>
      <c r="H25" s="60">
        <v>40</v>
      </c>
      <c r="I25" s="29">
        <f t="shared" si="0"/>
        <v>60</v>
      </c>
      <c r="J25" s="59" t="s">
        <v>166</v>
      </c>
      <c r="K25" s="60"/>
      <c r="L25" s="32" t="s">
        <v>79</v>
      </c>
      <c r="M25" s="60"/>
    </row>
    <row r="26" spans="1:13" ht="25.2" customHeight="1">
      <c r="A26" s="62">
        <v>43776</v>
      </c>
      <c r="B26" s="59" t="s">
        <v>140</v>
      </c>
      <c r="C26" s="59" t="s">
        <v>141</v>
      </c>
      <c r="D26" s="60" t="s">
        <v>135</v>
      </c>
      <c r="E26" s="19" t="s">
        <v>93</v>
      </c>
      <c r="F26" s="60" t="s">
        <v>56</v>
      </c>
      <c r="G26" s="60">
        <v>1.5</v>
      </c>
      <c r="H26" s="60">
        <v>10</v>
      </c>
      <c r="I26" s="29">
        <f t="shared" si="0"/>
        <v>15</v>
      </c>
      <c r="J26" s="59" t="s">
        <v>142</v>
      </c>
      <c r="K26" s="60"/>
      <c r="L26" s="32" t="s">
        <v>79</v>
      </c>
      <c r="M26" s="60"/>
    </row>
    <row r="27" spans="1:13" ht="21.6" customHeight="1">
      <c r="A27" s="58">
        <v>43776</v>
      </c>
      <c r="B27" s="59" t="s">
        <v>143</v>
      </c>
      <c r="C27" s="59" t="s">
        <v>144</v>
      </c>
      <c r="D27" s="60" t="s">
        <v>145</v>
      </c>
      <c r="E27" s="19" t="s">
        <v>93</v>
      </c>
      <c r="F27" s="32" t="s">
        <v>52</v>
      </c>
      <c r="G27" s="60">
        <v>1.5</v>
      </c>
      <c r="H27" s="60">
        <v>10</v>
      </c>
      <c r="I27" s="29">
        <f t="shared" si="0"/>
        <v>15</v>
      </c>
      <c r="J27" s="59" t="s">
        <v>146</v>
      </c>
      <c r="K27" s="60"/>
      <c r="L27" s="32" t="s">
        <v>79</v>
      </c>
      <c r="M27" s="60"/>
    </row>
    <row r="28" spans="1:13" ht="21.6" customHeight="1">
      <c r="A28" s="58">
        <v>43776</v>
      </c>
      <c r="B28" s="59" t="s">
        <v>147</v>
      </c>
      <c r="C28" s="59" t="s">
        <v>148</v>
      </c>
      <c r="D28" s="60" t="s">
        <v>149</v>
      </c>
      <c r="E28" s="19" t="s">
        <v>93</v>
      </c>
      <c r="F28" s="60" t="s">
        <v>52</v>
      </c>
      <c r="G28" s="60">
        <v>1.5</v>
      </c>
      <c r="H28" s="60">
        <v>10</v>
      </c>
      <c r="I28" s="29">
        <f t="shared" si="0"/>
        <v>15</v>
      </c>
      <c r="J28" s="59" t="s">
        <v>150</v>
      </c>
      <c r="K28" s="60"/>
      <c r="L28" s="32" t="s">
        <v>76</v>
      </c>
      <c r="M28" s="60"/>
    </row>
    <row r="29" spans="1:13" ht="21.6" customHeight="1">
      <c r="A29" s="58">
        <v>43776</v>
      </c>
      <c r="B29" s="68" t="s">
        <v>151</v>
      </c>
      <c r="C29" s="59" t="s">
        <v>144</v>
      </c>
      <c r="D29" s="60" t="s">
        <v>145</v>
      </c>
      <c r="E29" s="19" t="s">
        <v>152</v>
      </c>
      <c r="F29" s="60" t="s">
        <v>52</v>
      </c>
      <c r="G29" s="60">
        <v>1</v>
      </c>
      <c r="H29" s="60">
        <v>30</v>
      </c>
      <c r="I29" s="29">
        <f t="shared" si="0"/>
        <v>30</v>
      </c>
      <c r="J29" s="59" t="s">
        <v>153</v>
      </c>
      <c r="K29" s="60"/>
      <c r="L29" s="32" t="s">
        <v>76</v>
      </c>
      <c r="M29" s="60"/>
    </row>
    <row r="30" spans="1:13" ht="21.6" customHeight="1">
      <c r="A30" s="62">
        <v>43776</v>
      </c>
      <c r="B30" s="59" t="s">
        <v>154</v>
      </c>
      <c r="C30" s="59" t="s">
        <v>155</v>
      </c>
      <c r="D30" s="60" t="s">
        <v>156</v>
      </c>
      <c r="E30" s="19" t="s">
        <v>93</v>
      </c>
      <c r="F30" s="60" t="s">
        <v>52</v>
      </c>
      <c r="G30" s="60">
        <v>1.5</v>
      </c>
      <c r="H30" s="60">
        <v>10</v>
      </c>
      <c r="I30" s="29">
        <f t="shared" si="0"/>
        <v>15</v>
      </c>
      <c r="J30" s="59" t="s">
        <v>157</v>
      </c>
      <c r="K30" s="60"/>
      <c r="L30" s="32" t="s">
        <v>79</v>
      </c>
      <c r="M30" s="60"/>
    </row>
    <row r="31" spans="1:13" ht="21.6" customHeight="1">
      <c r="A31" s="58">
        <v>43776</v>
      </c>
      <c r="B31" s="59" t="s">
        <v>158</v>
      </c>
      <c r="C31" s="59" t="s">
        <v>159</v>
      </c>
      <c r="D31" s="60" t="s">
        <v>160</v>
      </c>
      <c r="E31" s="19" t="s">
        <v>93</v>
      </c>
      <c r="F31" s="60" t="s">
        <v>52</v>
      </c>
      <c r="G31" s="60">
        <v>1.5</v>
      </c>
      <c r="H31" s="60">
        <v>10</v>
      </c>
      <c r="I31" s="29">
        <f t="shared" si="0"/>
        <v>15</v>
      </c>
      <c r="J31" s="59" t="s">
        <v>161</v>
      </c>
      <c r="K31" s="60"/>
      <c r="L31" s="32" t="s">
        <v>79</v>
      </c>
      <c r="M31" s="60"/>
    </row>
    <row r="32" spans="1:13" ht="21.6" customHeight="1">
      <c r="A32" s="58">
        <v>43776</v>
      </c>
      <c r="B32" s="59" t="s">
        <v>162</v>
      </c>
      <c r="C32" s="59" t="s">
        <v>163</v>
      </c>
      <c r="D32" s="60" t="s">
        <v>164</v>
      </c>
      <c r="E32" s="19" t="s">
        <v>93</v>
      </c>
      <c r="F32" s="32" t="s">
        <v>52</v>
      </c>
      <c r="G32" s="60">
        <v>1.5</v>
      </c>
      <c r="H32" s="60">
        <v>30</v>
      </c>
      <c r="I32" s="29">
        <f t="shared" si="0"/>
        <v>45</v>
      </c>
      <c r="J32" s="59" t="s">
        <v>165</v>
      </c>
      <c r="K32" s="60"/>
      <c r="L32" s="32" t="s">
        <v>76</v>
      </c>
      <c r="M32" s="60"/>
    </row>
    <row r="33" spans="1:13" ht="21.6" customHeight="1">
      <c r="A33" s="58">
        <v>43776</v>
      </c>
      <c r="B33" s="59" t="s">
        <v>167</v>
      </c>
      <c r="C33" s="59" t="s">
        <v>168</v>
      </c>
      <c r="D33" s="60" t="s">
        <v>169</v>
      </c>
      <c r="E33" s="19" t="s">
        <v>93</v>
      </c>
      <c r="F33" s="32" t="s">
        <v>52</v>
      </c>
      <c r="G33" s="60">
        <v>1.5</v>
      </c>
      <c r="H33" s="60">
        <v>10</v>
      </c>
      <c r="I33" s="29">
        <f t="shared" si="0"/>
        <v>15</v>
      </c>
      <c r="J33" s="59" t="s">
        <v>170</v>
      </c>
      <c r="K33" s="60"/>
      <c r="L33" s="32" t="s">
        <v>79</v>
      </c>
      <c r="M33" s="60"/>
    </row>
    <row r="34" spans="1:13" ht="21.6" customHeight="1">
      <c r="A34" s="58">
        <v>43774</v>
      </c>
      <c r="B34" s="59" t="s">
        <v>171</v>
      </c>
      <c r="C34" s="59" t="s">
        <v>75</v>
      </c>
      <c r="D34" s="60" t="s">
        <v>172</v>
      </c>
      <c r="E34" s="19" t="s">
        <v>93</v>
      </c>
      <c r="F34" s="32" t="s">
        <v>52</v>
      </c>
      <c r="G34" s="60">
        <v>1.5</v>
      </c>
      <c r="H34" s="60">
        <v>10</v>
      </c>
      <c r="I34" s="29">
        <f t="shared" si="0"/>
        <v>15</v>
      </c>
      <c r="J34" s="59" t="s">
        <v>173</v>
      </c>
      <c r="K34" s="60"/>
      <c r="L34" s="32" t="s">
        <v>79</v>
      </c>
      <c r="M34" s="60"/>
    </row>
    <row r="35" spans="1:13" ht="21.6" customHeight="1">
      <c r="A35" s="58">
        <v>43774</v>
      </c>
      <c r="B35" s="59" t="s">
        <v>174</v>
      </c>
      <c r="C35" s="59" t="s">
        <v>175</v>
      </c>
      <c r="D35" s="60" t="s">
        <v>176</v>
      </c>
      <c r="E35" s="19" t="s">
        <v>93</v>
      </c>
      <c r="F35" s="32" t="s">
        <v>52</v>
      </c>
      <c r="G35" s="60">
        <v>1.5</v>
      </c>
      <c r="H35" s="60">
        <v>10</v>
      </c>
      <c r="I35" s="29">
        <f>G35*H35</f>
        <v>15</v>
      </c>
      <c r="J35" s="59" t="s">
        <v>177</v>
      </c>
      <c r="K35" s="60"/>
      <c r="L35" s="32" t="s">
        <v>79</v>
      </c>
      <c r="M35" s="60"/>
    </row>
    <row r="36" spans="1:13" ht="21.6" customHeight="1">
      <c r="A36" s="58">
        <v>43774</v>
      </c>
      <c r="B36" s="59" t="s">
        <v>178</v>
      </c>
      <c r="C36" s="59" t="s">
        <v>179</v>
      </c>
      <c r="D36" s="60" t="s">
        <v>180</v>
      </c>
      <c r="E36" s="19" t="s">
        <v>93</v>
      </c>
      <c r="F36" s="32" t="s">
        <v>52</v>
      </c>
      <c r="G36" s="60">
        <v>1.5</v>
      </c>
      <c r="H36" s="60">
        <v>20</v>
      </c>
      <c r="I36" s="29">
        <f>G36*H36</f>
        <v>30</v>
      </c>
      <c r="J36" s="59" t="s">
        <v>181</v>
      </c>
      <c r="K36" s="60"/>
      <c r="L36" s="32" t="s">
        <v>79</v>
      </c>
      <c r="M36" s="60"/>
    </row>
    <row r="37" spans="1:13" ht="21.6" customHeight="1">
      <c r="A37" s="58">
        <v>43771</v>
      </c>
      <c r="B37" s="59" t="s">
        <v>182</v>
      </c>
      <c r="C37" s="59" t="s">
        <v>183</v>
      </c>
      <c r="D37" s="60" t="s">
        <v>184</v>
      </c>
      <c r="E37" s="19" t="s">
        <v>93</v>
      </c>
      <c r="F37" s="32" t="s">
        <v>52</v>
      </c>
      <c r="G37" s="60">
        <v>1.5</v>
      </c>
      <c r="H37" s="60">
        <v>100</v>
      </c>
      <c r="I37" s="29">
        <f>G37*H37</f>
        <v>150</v>
      </c>
      <c r="J37" s="59" t="s">
        <v>185</v>
      </c>
      <c r="K37" s="60"/>
      <c r="L37" s="32" t="s">
        <v>79</v>
      </c>
      <c r="M37" s="60"/>
    </row>
    <row r="38" spans="1:13" ht="21.6" customHeight="1">
      <c r="A38" s="58" t="s">
        <v>265</v>
      </c>
      <c r="B38" s="59"/>
      <c r="C38" s="59"/>
      <c r="D38" s="60"/>
      <c r="E38" s="19"/>
      <c r="F38" s="32"/>
      <c r="G38" s="60"/>
      <c r="H38" s="60"/>
      <c r="I38" s="29">
        <f>SUM(I3:I37,0)</f>
        <v>53823</v>
      </c>
      <c r="J38" s="59"/>
      <c r="K38" s="60"/>
      <c r="L38" s="32"/>
      <c r="M38" s="60"/>
    </row>
    <row r="39" spans="1:13" ht="21.6" customHeight="1">
      <c r="A39" s="58"/>
      <c r="B39" s="59"/>
      <c r="C39" s="59"/>
      <c r="D39" s="60"/>
      <c r="E39" s="19"/>
      <c r="F39" s="60"/>
      <c r="G39" s="60"/>
      <c r="H39" s="60"/>
      <c r="I39" s="29"/>
      <c r="J39" s="59"/>
      <c r="K39" s="60"/>
      <c r="L39" s="32"/>
      <c r="M39" s="60"/>
    </row>
    <row r="40" spans="1:13" ht="21.6" customHeight="1">
      <c r="A40" s="58"/>
      <c r="B40" s="59"/>
      <c r="C40" s="59"/>
      <c r="D40" s="60"/>
      <c r="E40" s="19"/>
      <c r="F40" s="60"/>
      <c r="G40" s="60"/>
      <c r="H40" s="60"/>
      <c r="I40" s="29"/>
      <c r="J40" s="59"/>
      <c r="K40" s="60"/>
      <c r="L40" s="32"/>
      <c r="M40" s="60"/>
    </row>
    <row r="41" spans="1:13" ht="21.6" customHeight="1">
      <c r="A41" s="58"/>
      <c r="B41" s="59"/>
      <c r="C41" s="59"/>
      <c r="D41" s="60"/>
      <c r="E41" s="19"/>
      <c r="F41" s="60"/>
      <c r="G41" s="60"/>
      <c r="H41" s="60"/>
      <c r="I41" s="29"/>
      <c r="J41" s="59"/>
      <c r="K41" s="60"/>
      <c r="L41" s="32"/>
      <c r="M41" s="60"/>
    </row>
    <row r="42" spans="1:13" ht="21.6" customHeight="1">
      <c r="A42" s="58"/>
      <c r="B42" s="59"/>
      <c r="C42" s="59"/>
      <c r="D42" s="60"/>
      <c r="E42" s="19"/>
      <c r="F42" s="60"/>
      <c r="G42" s="60"/>
      <c r="H42" s="60"/>
      <c r="I42" s="29"/>
      <c r="J42" s="59"/>
      <c r="K42" s="60"/>
      <c r="L42" s="32"/>
      <c r="M42" s="60"/>
    </row>
    <row r="43" spans="1:13" ht="21.6" customHeight="1">
      <c r="A43" s="58"/>
      <c r="B43" s="59"/>
      <c r="C43" s="59"/>
      <c r="D43" s="60"/>
      <c r="E43" s="19"/>
      <c r="F43" s="60"/>
      <c r="G43" s="60"/>
      <c r="H43" s="60"/>
      <c r="I43" s="29"/>
      <c r="J43" s="59"/>
      <c r="K43" s="60"/>
      <c r="L43" s="32"/>
      <c r="M43" s="60"/>
    </row>
    <row r="44" spans="1:13" ht="21.6" customHeight="1">
      <c r="A44" s="58"/>
      <c r="B44" s="68"/>
      <c r="C44" s="59"/>
      <c r="D44" s="60"/>
      <c r="E44" s="19"/>
      <c r="F44" s="60"/>
      <c r="G44" s="60"/>
      <c r="H44" s="60"/>
      <c r="I44" s="29"/>
      <c r="J44" s="59"/>
      <c r="K44" s="60"/>
      <c r="L44" s="32"/>
      <c r="M44" s="60"/>
    </row>
    <row r="45" spans="1:13" ht="21.6" customHeight="1">
      <c r="A45" s="58"/>
      <c r="B45" s="68"/>
      <c r="C45" s="59"/>
      <c r="D45" s="60"/>
      <c r="E45" s="19"/>
      <c r="F45" s="60"/>
      <c r="G45" s="60"/>
      <c r="H45" s="60"/>
      <c r="I45" s="29"/>
      <c r="J45" s="59"/>
      <c r="K45" s="60"/>
      <c r="L45" s="32"/>
      <c r="M45" s="60"/>
    </row>
    <row r="46" spans="1:13" ht="21.6" customHeight="1">
      <c r="A46" s="58"/>
      <c r="B46" s="68"/>
      <c r="C46" s="59"/>
      <c r="D46" s="60"/>
      <c r="E46" s="19"/>
      <c r="F46" s="60"/>
      <c r="G46" s="60"/>
      <c r="H46" s="60"/>
      <c r="I46" s="29"/>
      <c r="K46" s="60"/>
      <c r="L46" s="32"/>
      <c r="M46" s="60"/>
    </row>
    <row r="47" spans="1:13" ht="21.6" customHeight="1">
      <c r="A47" s="58"/>
      <c r="B47" s="68"/>
      <c r="C47" s="59"/>
      <c r="D47" s="60"/>
      <c r="E47" s="19"/>
      <c r="F47" s="60"/>
      <c r="G47" s="60"/>
      <c r="H47" s="60"/>
      <c r="I47" s="29"/>
      <c r="J47" s="59"/>
      <c r="K47" s="61"/>
      <c r="L47" s="32"/>
      <c r="M47" s="60"/>
    </row>
    <row r="48" spans="1:13" ht="21.6" customHeight="1">
      <c r="A48" s="58"/>
      <c r="B48" s="68"/>
      <c r="C48" s="59"/>
      <c r="D48" s="60"/>
      <c r="E48" s="19"/>
      <c r="F48" s="60"/>
      <c r="G48" s="60"/>
      <c r="H48" s="60"/>
      <c r="I48" s="29"/>
      <c r="J48" s="59"/>
      <c r="K48" s="60"/>
      <c r="L48" s="32"/>
      <c r="M48" s="60"/>
    </row>
    <row r="49" spans="1:13" ht="21.6" customHeight="1">
      <c r="A49" s="58"/>
      <c r="B49" s="68"/>
      <c r="C49" s="59"/>
      <c r="D49" s="60"/>
      <c r="E49" s="19"/>
      <c r="F49" s="60"/>
      <c r="G49" s="60"/>
      <c r="H49" s="60"/>
      <c r="I49" s="29"/>
      <c r="J49" s="59"/>
      <c r="K49" s="60"/>
      <c r="L49" s="32"/>
      <c r="M49" s="60"/>
    </row>
    <row r="50" spans="1:13" ht="21.6" customHeight="1">
      <c r="A50" s="58"/>
      <c r="B50" s="68"/>
      <c r="C50" s="59"/>
      <c r="D50" s="60"/>
      <c r="E50" s="19"/>
      <c r="F50" s="60"/>
      <c r="G50" s="60"/>
      <c r="H50" s="60"/>
      <c r="I50" s="29"/>
      <c r="J50" s="59"/>
      <c r="K50" s="60"/>
      <c r="L50" s="32"/>
      <c r="M50" s="60"/>
    </row>
    <row r="51" spans="1:13" ht="21.6" customHeight="1">
      <c r="A51" s="58"/>
      <c r="B51" s="68"/>
      <c r="C51" s="59"/>
      <c r="D51" s="60"/>
      <c r="E51" s="19"/>
      <c r="F51" s="60"/>
      <c r="G51" s="60"/>
      <c r="H51" s="60"/>
      <c r="I51" s="29"/>
      <c r="J51" s="59"/>
      <c r="K51" s="60"/>
      <c r="L51" s="32"/>
      <c r="M51" s="60"/>
    </row>
    <row r="52" spans="1:13" ht="21.6" customHeight="1">
      <c r="A52" s="58"/>
      <c r="B52" s="68"/>
      <c r="C52" s="59"/>
      <c r="D52" s="60"/>
      <c r="E52" s="19"/>
      <c r="F52" s="60"/>
      <c r="G52" s="60"/>
      <c r="H52" s="60"/>
      <c r="I52" s="29"/>
      <c r="J52" s="59"/>
      <c r="K52" s="60"/>
      <c r="L52" s="32"/>
      <c r="M52" s="60"/>
    </row>
    <row r="53" spans="1:13" ht="21.6" customHeight="1">
      <c r="A53" s="58"/>
      <c r="B53" s="68"/>
      <c r="C53" s="59"/>
      <c r="D53" s="60"/>
      <c r="E53" s="19"/>
      <c r="F53" s="60"/>
      <c r="G53" s="60"/>
      <c r="H53" s="60"/>
      <c r="I53" s="29"/>
      <c r="J53" s="59"/>
      <c r="K53" s="60"/>
      <c r="L53" s="32"/>
      <c r="M53" s="60"/>
    </row>
    <row r="54" spans="1:13" ht="21.6" customHeight="1">
      <c r="A54" s="58"/>
      <c r="B54" s="68"/>
      <c r="C54" s="59"/>
      <c r="D54" s="60"/>
      <c r="E54" s="19"/>
      <c r="F54" s="60"/>
      <c r="G54" s="60"/>
      <c r="H54" s="60"/>
      <c r="I54" s="29"/>
      <c r="J54" s="59"/>
      <c r="K54" s="60"/>
      <c r="L54" s="32"/>
      <c r="M54" s="60"/>
    </row>
    <row r="55" spans="1:13" ht="21.6" customHeight="1">
      <c r="A55" s="62"/>
      <c r="B55" s="59"/>
      <c r="C55" s="59"/>
      <c r="D55" s="60"/>
      <c r="E55" s="19"/>
      <c r="F55" s="60"/>
      <c r="G55" s="60"/>
      <c r="H55" s="60"/>
      <c r="I55" s="29"/>
      <c r="J55" s="59"/>
      <c r="K55" s="60"/>
      <c r="L55" s="32"/>
      <c r="M55" s="60"/>
    </row>
    <row r="56" spans="1:13" ht="21.6" customHeight="1">
      <c r="A56" s="62"/>
      <c r="B56" s="59"/>
      <c r="C56" s="59"/>
      <c r="D56" s="60"/>
      <c r="E56" s="19"/>
      <c r="F56" s="60"/>
      <c r="G56" s="60"/>
      <c r="H56" s="60"/>
      <c r="I56" s="29"/>
      <c r="J56" s="59"/>
      <c r="K56" s="60"/>
      <c r="L56" s="32"/>
      <c r="M56" s="60"/>
    </row>
    <row r="57" spans="1:13" ht="21.6" customHeight="1">
      <c r="A57" s="62"/>
      <c r="B57" s="59"/>
      <c r="C57" s="59"/>
      <c r="D57" s="60"/>
      <c r="E57" s="19"/>
      <c r="F57" s="60"/>
      <c r="G57" s="60"/>
      <c r="H57" s="60"/>
      <c r="I57" s="29"/>
      <c r="J57" s="59"/>
      <c r="K57" s="60"/>
      <c r="L57" s="32"/>
      <c r="M57" s="60"/>
    </row>
    <row r="58" spans="1:13" ht="21.6" customHeight="1">
      <c r="A58" s="62"/>
      <c r="B58" s="59"/>
      <c r="C58" s="59"/>
      <c r="D58" s="60"/>
      <c r="E58" s="19"/>
      <c r="F58" s="60"/>
      <c r="G58" s="60"/>
      <c r="H58" s="60"/>
      <c r="I58" s="29"/>
      <c r="J58" s="59"/>
      <c r="K58" s="60"/>
      <c r="L58" s="32"/>
      <c r="M58" s="60"/>
    </row>
    <row r="59" spans="1:13" ht="21.6" customHeight="1">
      <c r="A59" s="58"/>
      <c r="B59" s="59"/>
      <c r="C59" s="59"/>
      <c r="D59" s="60"/>
      <c r="E59" s="19"/>
      <c r="F59" s="60"/>
      <c r="G59" s="60"/>
      <c r="H59" s="60"/>
      <c r="I59" s="29"/>
      <c r="J59" s="59"/>
      <c r="K59" s="60"/>
      <c r="L59" s="32"/>
      <c r="M59" s="60"/>
    </row>
    <row r="60" spans="1:13" ht="21.6" customHeight="1">
      <c r="A60" s="58"/>
      <c r="B60" s="59"/>
      <c r="C60" s="59"/>
      <c r="D60" s="60"/>
      <c r="E60" s="19"/>
      <c r="F60" s="60"/>
      <c r="G60" s="60"/>
      <c r="H60" s="60"/>
      <c r="I60" s="29"/>
      <c r="J60" s="59"/>
      <c r="K60" s="60"/>
      <c r="L60" s="32"/>
      <c r="M60" s="60"/>
    </row>
    <row r="61" spans="1:13" ht="21.6" customHeight="1">
      <c r="A61" s="58"/>
      <c r="B61" s="59"/>
      <c r="C61" s="59"/>
      <c r="D61" s="60"/>
      <c r="E61" s="19"/>
      <c r="F61" s="32"/>
      <c r="G61" s="60"/>
      <c r="H61" s="60"/>
      <c r="I61" s="29"/>
      <c r="J61" s="59"/>
      <c r="K61" s="60"/>
      <c r="L61" s="32"/>
      <c r="M61" s="60"/>
    </row>
    <row r="62" spans="1:13" ht="21.6" customHeight="1">
      <c r="A62" s="62"/>
      <c r="B62" s="59"/>
      <c r="C62" s="59"/>
      <c r="D62" s="60"/>
      <c r="E62" s="19"/>
      <c r="F62" s="60"/>
      <c r="G62" s="60"/>
      <c r="H62" s="60"/>
      <c r="I62" s="29"/>
      <c r="J62" s="59"/>
      <c r="K62" s="60"/>
      <c r="L62" s="32"/>
      <c r="M62" s="60"/>
    </row>
    <row r="63" spans="1:13" ht="21.6" customHeight="1">
      <c r="A63" s="62"/>
      <c r="B63" s="59"/>
      <c r="C63" s="59"/>
      <c r="D63" s="60"/>
      <c r="E63" s="19"/>
      <c r="F63" s="60"/>
      <c r="G63" s="60"/>
      <c r="H63" s="60"/>
      <c r="I63" s="29"/>
      <c r="J63" s="59"/>
      <c r="K63" s="60"/>
      <c r="L63" s="32"/>
      <c r="M63" s="60"/>
    </row>
    <row r="64" spans="1:13" ht="21.6" customHeight="1">
      <c r="A64" s="58"/>
      <c r="B64" s="68"/>
      <c r="C64" s="59"/>
      <c r="D64" s="60"/>
      <c r="E64" s="60"/>
      <c r="F64" s="60"/>
      <c r="G64" s="60"/>
      <c r="H64" s="60"/>
      <c r="I64" s="29"/>
      <c r="J64" s="59"/>
      <c r="K64" s="60"/>
      <c r="L64" s="32"/>
      <c r="M64" s="60"/>
    </row>
    <row r="65" spans="1:13" ht="21.6" customHeight="1">
      <c r="A65" s="62"/>
      <c r="B65" s="59"/>
      <c r="C65" s="59"/>
      <c r="D65" s="60"/>
      <c r="E65" s="60"/>
      <c r="F65" s="60"/>
      <c r="G65" s="60"/>
      <c r="H65" s="60"/>
      <c r="I65" s="29"/>
      <c r="J65" s="59"/>
      <c r="K65" s="60"/>
      <c r="L65" s="32"/>
      <c r="M65" s="60"/>
    </row>
    <row r="66" spans="1:13" ht="21.6" customHeight="1">
      <c r="A66" s="62"/>
      <c r="B66" s="59"/>
      <c r="C66" s="59"/>
      <c r="D66" s="60"/>
      <c r="E66" s="60"/>
      <c r="F66" s="60"/>
      <c r="G66" s="60"/>
      <c r="H66" s="60"/>
      <c r="I66" s="29"/>
      <c r="J66" s="59"/>
      <c r="K66" s="60"/>
      <c r="L66" s="32"/>
      <c r="M66" s="60"/>
    </row>
    <row r="67" spans="1:13" ht="21.6" customHeight="1">
      <c r="A67" s="62"/>
      <c r="B67" s="59"/>
      <c r="C67" s="59"/>
      <c r="D67" s="60"/>
      <c r="E67" s="60"/>
      <c r="F67" s="60"/>
      <c r="G67" s="60"/>
      <c r="H67" s="60"/>
      <c r="I67" s="29"/>
      <c r="J67" s="59"/>
      <c r="K67" s="60"/>
      <c r="L67" s="32"/>
      <c r="M67" s="60"/>
    </row>
    <row r="68" spans="1:13" ht="21.6" customHeight="1">
      <c r="A68" s="62"/>
      <c r="B68" s="59"/>
      <c r="C68" s="59"/>
      <c r="D68" s="60"/>
      <c r="E68" s="60"/>
      <c r="F68" s="60"/>
      <c r="G68" s="60"/>
      <c r="H68" s="60"/>
      <c r="I68" s="29"/>
      <c r="J68" s="59"/>
      <c r="K68" s="60"/>
      <c r="L68" s="32"/>
      <c r="M68" s="60"/>
    </row>
    <row r="69" spans="1:13" ht="21.6" customHeight="1">
      <c r="A69" s="62"/>
      <c r="B69" s="59"/>
      <c r="C69" s="59"/>
      <c r="D69" s="60"/>
      <c r="E69" s="60"/>
      <c r="F69" s="60"/>
      <c r="G69" s="60"/>
      <c r="H69" s="60"/>
      <c r="I69" s="29"/>
      <c r="J69" s="59"/>
      <c r="K69" s="60"/>
      <c r="L69" s="32"/>
      <c r="M69" s="60"/>
    </row>
    <row r="70" spans="1:13" ht="21.6" customHeight="1">
      <c r="A70" s="62"/>
      <c r="B70" s="59"/>
      <c r="C70" s="59"/>
      <c r="D70" s="60"/>
      <c r="E70" s="60"/>
      <c r="F70" s="60"/>
      <c r="G70" s="60"/>
      <c r="H70" s="60"/>
      <c r="I70" s="29"/>
      <c r="J70" s="59"/>
      <c r="K70" s="60"/>
      <c r="L70" s="32"/>
      <c r="M70" s="60"/>
    </row>
    <row r="71" spans="1:13" ht="21.6" customHeight="1">
      <c r="A71" s="62"/>
      <c r="B71" s="59"/>
      <c r="C71" s="59"/>
      <c r="D71" s="60"/>
      <c r="E71" s="60"/>
      <c r="F71" s="60"/>
      <c r="G71" s="60"/>
      <c r="H71" s="60"/>
      <c r="I71" s="29"/>
      <c r="J71" s="59"/>
      <c r="K71" s="60"/>
      <c r="L71" s="32"/>
      <c r="M71" s="60"/>
    </row>
    <row r="72" spans="1:13" ht="21.6" customHeight="1">
      <c r="A72" s="62"/>
      <c r="B72" s="59"/>
      <c r="C72" s="59"/>
      <c r="D72" s="60"/>
      <c r="E72" s="60"/>
      <c r="F72" s="60"/>
      <c r="G72" s="60"/>
      <c r="H72" s="60"/>
      <c r="I72" s="29"/>
      <c r="J72" s="59"/>
      <c r="K72" s="60"/>
      <c r="L72" s="32"/>
      <c r="M72" s="60"/>
    </row>
    <row r="73" spans="1:13" ht="21.6" customHeight="1">
      <c r="A73" s="62"/>
      <c r="B73" s="59"/>
      <c r="C73" s="59"/>
      <c r="D73" s="60"/>
      <c r="E73" s="60"/>
      <c r="F73" s="60"/>
      <c r="G73" s="60"/>
      <c r="H73" s="60"/>
      <c r="I73" s="29"/>
      <c r="J73" s="59"/>
      <c r="K73" s="60"/>
      <c r="L73" s="32"/>
      <c r="M73" s="60"/>
    </row>
    <row r="74" spans="1:13" ht="21.6" customHeight="1">
      <c r="A74" s="62"/>
      <c r="B74" s="59"/>
      <c r="C74" s="59"/>
      <c r="D74" s="60"/>
      <c r="E74" s="60"/>
      <c r="F74" s="60"/>
      <c r="G74" s="60"/>
      <c r="H74" s="60"/>
      <c r="I74" s="29"/>
      <c r="J74" s="59"/>
      <c r="K74" s="60"/>
      <c r="L74" s="32"/>
      <c r="M74" s="60"/>
    </row>
    <row r="75" spans="1:13" ht="21.6" customHeight="1">
      <c r="A75" s="62"/>
      <c r="B75" s="59"/>
      <c r="C75" s="59"/>
      <c r="D75" s="60"/>
      <c r="E75" s="60"/>
      <c r="F75" s="60"/>
      <c r="G75" s="60"/>
      <c r="H75" s="60"/>
      <c r="I75" s="29"/>
      <c r="J75" s="59"/>
      <c r="K75" s="60"/>
      <c r="L75" s="32"/>
      <c r="M75" s="60"/>
    </row>
    <row r="76" spans="1:13" ht="21.6" customHeight="1">
      <c r="A76" s="58"/>
      <c r="B76" s="59"/>
      <c r="C76" s="59"/>
      <c r="D76" s="60"/>
      <c r="E76" s="60"/>
      <c r="F76" s="32"/>
      <c r="G76" s="60"/>
      <c r="H76" s="60"/>
      <c r="I76" s="29"/>
      <c r="J76" s="59"/>
      <c r="K76" s="60"/>
      <c r="L76" s="32"/>
      <c r="M76" s="60"/>
    </row>
    <row r="77" spans="1:13" ht="21.6" customHeight="1">
      <c r="A77" s="58"/>
      <c r="B77" s="59"/>
      <c r="C77" s="59"/>
      <c r="D77" s="60"/>
      <c r="E77" s="60"/>
      <c r="F77" s="32"/>
      <c r="G77" s="60"/>
      <c r="H77" s="60"/>
      <c r="I77" s="29"/>
      <c r="J77" s="59"/>
      <c r="K77" s="60"/>
      <c r="L77" s="32"/>
      <c r="M77" s="60"/>
    </row>
    <row r="78" spans="1:13" ht="21.6" customHeight="1">
      <c r="A78" s="58"/>
      <c r="B78" s="59"/>
      <c r="C78" s="59"/>
      <c r="D78" s="60"/>
      <c r="E78" s="60"/>
      <c r="F78" s="60"/>
      <c r="G78" s="60"/>
      <c r="H78" s="60"/>
      <c r="I78" s="29"/>
      <c r="J78" s="59"/>
      <c r="K78" s="60"/>
      <c r="L78" s="32"/>
      <c r="M78" s="60"/>
    </row>
    <row r="79" spans="1:13" ht="21.6" customHeight="1">
      <c r="A79" s="58"/>
      <c r="B79" s="59"/>
      <c r="C79" s="59"/>
      <c r="D79" s="60"/>
      <c r="E79" s="60"/>
      <c r="F79" s="60"/>
      <c r="G79" s="60"/>
      <c r="H79" s="60"/>
      <c r="I79" s="29"/>
      <c r="J79" s="59"/>
      <c r="K79" s="60"/>
      <c r="L79" s="32"/>
      <c r="M79" s="60"/>
    </row>
    <row r="80" spans="1:13" ht="21.6" customHeight="1">
      <c r="A80" s="58"/>
      <c r="B80" s="59"/>
      <c r="C80" s="59"/>
      <c r="D80" s="60"/>
      <c r="E80" s="60"/>
      <c r="F80" s="60"/>
      <c r="G80" s="60"/>
      <c r="H80" s="60"/>
      <c r="I80" s="29"/>
      <c r="J80" s="59"/>
      <c r="K80" s="60"/>
      <c r="L80" s="32"/>
      <c r="M80" s="60"/>
    </row>
    <row r="81" spans="1:13" ht="21.6" customHeight="1">
      <c r="A81" s="58"/>
      <c r="B81" s="59"/>
      <c r="C81" s="59"/>
      <c r="D81" s="60"/>
      <c r="E81" s="60"/>
      <c r="F81" s="60"/>
      <c r="G81" s="60"/>
      <c r="H81" s="60"/>
      <c r="I81" s="29"/>
      <c r="J81" s="59"/>
      <c r="K81" s="60"/>
      <c r="L81" s="32"/>
      <c r="M81" s="60"/>
    </row>
    <row r="82" spans="1:13" ht="21.6" customHeight="1">
      <c r="A82" s="58"/>
      <c r="B82" s="59"/>
      <c r="C82" s="59"/>
      <c r="D82" s="60"/>
      <c r="E82" s="60"/>
      <c r="F82" s="60"/>
      <c r="G82" s="60"/>
      <c r="H82" s="60"/>
      <c r="I82" s="29"/>
      <c r="J82" s="59"/>
      <c r="K82" s="60"/>
      <c r="L82" s="32"/>
      <c r="M82" s="60"/>
    </row>
    <row r="83" spans="1:13" ht="21.6" customHeight="1">
      <c r="A83" s="58"/>
      <c r="B83" s="68"/>
      <c r="C83" s="59"/>
      <c r="D83" s="60"/>
      <c r="E83" s="60"/>
      <c r="F83" s="60"/>
      <c r="G83" s="60"/>
      <c r="H83" s="60"/>
      <c r="I83" s="29"/>
      <c r="J83" s="59"/>
      <c r="K83" s="60"/>
      <c r="L83" s="32"/>
      <c r="M83" s="60"/>
    </row>
    <row r="84" spans="1:13" ht="21.6" customHeight="1">
      <c r="A84" s="58"/>
      <c r="B84" s="68"/>
      <c r="C84" s="59"/>
      <c r="D84" s="60"/>
      <c r="E84" s="60"/>
      <c r="F84" s="60"/>
      <c r="G84" s="60"/>
      <c r="H84" s="60"/>
      <c r="I84" s="29"/>
      <c r="J84" s="59"/>
      <c r="K84" s="60"/>
      <c r="L84" s="32"/>
      <c r="M84" s="60"/>
    </row>
    <row r="85" spans="1:13" ht="21.6" customHeight="1">
      <c r="A85" s="58"/>
      <c r="B85" s="68"/>
      <c r="C85" s="59"/>
      <c r="D85" s="60"/>
      <c r="E85" s="60"/>
      <c r="F85" s="60"/>
      <c r="G85" s="60"/>
      <c r="H85" s="60"/>
      <c r="I85" s="29"/>
      <c r="J85" s="59"/>
      <c r="K85" s="60"/>
      <c r="L85" s="32"/>
      <c r="M85" s="60"/>
    </row>
    <row r="86" spans="1:13" ht="21.6" customHeight="1">
      <c r="A86" s="58"/>
      <c r="B86" s="68"/>
      <c r="C86" s="59"/>
      <c r="D86" s="60"/>
      <c r="E86" s="60"/>
      <c r="F86" s="60"/>
      <c r="G86" s="60"/>
      <c r="H86" s="60"/>
      <c r="I86" s="29"/>
      <c r="J86" s="59"/>
      <c r="K86" s="60"/>
      <c r="L86" s="32"/>
      <c r="M86" s="60"/>
    </row>
    <row r="87" spans="1:13" ht="21.6" customHeight="1">
      <c r="A87" s="58"/>
      <c r="B87" s="68"/>
      <c r="C87" s="59"/>
      <c r="D87" s="60"/>
      <c r="E87" s="60"/>
      <c r="F87" s="60"/>
      <c r="G87" s="60"/>
      <c r="H87" s="60"/>
      <c r="I87" s="29"/>
      <c r="J87" s="59"/>
      <c r="K87" s="60"/>
      <c r="L87" s="32"/>
      <c r="M87" s="60"/>
    </row>
    <row r="88" spans="1:13" ht="21.6" customHeight="1">
      <c r="A88" s="58"/>
      <c r="B88" s="68"/>
      <c r="C88" s="59"/>
      <c r="D88" s="60"/>
      <c r="E88" s="60"/>
      <c r="F88" s="60"/>
      <c r="G88" s="60"/>
      <c r="H88" s="60"/>
      <c r="I88" s="29"/>
      <c r="J88" s="59"/>
      <c r="K88" s="60"/>
      <c r="L88" s="32"/>
      <c r="M88" s="60"/>
    </row>
    <row r="89" spans="1:13" ht="21.6" customHeight="1">
      <c r="A89" s="58"/>
      <c r="B89" s="68"/>
      <c r="C89" s="59"/>
      <c r="D89" s="60"/>
      <c r="E89" s="60"/>
      <c r="F89" s="60"/>
      <c r="G89" s="60"/>
      <c r="H89" s="60"/>
      <c r="I89" s="29"/>
      <c r="J89" s="59"/>
      <c r="K89" s="60"/>
      <c r="L89" s="32"/>
      <c r="M89" s="60"/>
    </row>
    <row r="90" spans="1:13" ht="21.6" customHeight="1">
      <c r="A90" s="62"/>
      <c r="B90" s="59"/>
      <c r="C90" s="59"/>
      <c r="D90" s="60"/>
      <c r="E90" s="60"/>
      <c r="F90" s="60"/>
      <c r="G90" s="60"/>
      <c r="H90" s="60"/>
      <c r="I90" s="29"/>
      <c r="J90" s="59"/>
      <c r="K90" s="60"/>
      <c r="L90" s="32"/>
      <c r="M90" s="60"/>
    </row>
    <row r="91" spans="1:13" ht="21.6" customHeight="1">
      <c r="A91" s="62"/>
      <c r="B91" s="59"/>
      <c r="C91" s="59"/>
      <c r="D91" s="60"/>
      <c r="E91" s="60"/>
      <c r="F91" s="60"/>
      <c r="G91" s="60"/>
      <c r="H91" s="60"/>
      <c r="I91" s="29"/>
      <c r="J91" s="59"/>
      <c r="K91" s="60"/>
      <c r="L91" s="32"/>
      <c r="M91" s="60"/>
    </row>
    <row r="92" spans="1:13" ht="21.6" customHeight="1">
      <c r="A92" s="62"/>
      <c r="B92" s="59"/>
      <c r="C92" s="59"/>
      <c r="D92" s="60"/>
      <c r="E92" s="60"/>
      <c r="F92" s="60"/>
      <c r="G92" s="60"/>
      <c r="H92" s="60"/>
      <c r="I92" s="29"/>
      <c r="J92" s="59"/>
      <c r="K92" s="60"/>
      <c r="L92" s="32"/>
      <c r="M92" s="60"/>
    </row>
    <row r="93" spans="1:13" ht="21.6" customHeight="1">
      <c r="A93" s="62"/>
      <c r="B93" s="59"/>
      <c r="C93" s="59"/>
      <c r="D93" s="60"/>
      <c r="E93" s="60"/>
      <c r="F93" s="60"/>
      <c r="G93" s="60"/>
      <c r="H93" s="60"/>
      <c r="I93" s="29"/>
      <c r="J93" s="59"/>
      <c r="K93" s="60"/>
      <c r="L93" s="32"/>
      <c r="M93" s="60"/>
    </row>
    <row r="94" spans="1:13" ht="21.6" customHeight="1">
      <c r="A94" s="62"/>
      <c r="B94" s="59"/>
      <c r="C94" s="59"/>
      <c r="D94" s="60"/>
      <c r="E94" s="32"/>
      <c r="F94" s="60"/>
      <c r="G94" s="60"/>
      <c r="H94" s="60"/>
      <c r="I94" s="29"/>
      <c r="J94" s="59"/>
      <c r="K94" s="60"/>
      <c r="L94" s="32"/>
      <c r="M94" s="60"/>
    </row>
    <row r="95" spans="1:13" ht="21.6" customHeight="1">
      <c r="A95" s="62"/>
      <c r="B95" s="59"/>
      <c r="C95" s="59"/>
      <c r="D95" s="32"/>
      <c r="E95" s="60"/>
      <c r="F95" s="60"/>
      <c r="G95" s="60"/>
      <c r="H95" s="60"/>
      <c r="I95" s="29"/>
      <c r="J95" s="59"/>
      <c r="K95" s="60"/>
      <c r="L95" s="32"/>
      <c r="M95" s="60"/>
    </row>
    <row r="96" spans="1:13" ht="21.6" customHeight="1">
      <c r="A96" s="58"/>
      <c r="B96" s="68"/>
      <c r="C96" s="59"/>
      <c r="D96" s="60"/>
      <c r="E96" s="60"/>
      <c r="F96" s="60"/>
      <c r="G96" s="60"/>
      <c r="H96" s="60"/>
      <c r="I96" s="29"/>
      <c r="J96" s="59"/>
      <c r="K96" s="60"/>
      <c r="L96" s="32"/>
      <c r="M96" s="60"/>
    </row>
    <row r="97" spans="1:13" ht="21.6" customHeight="1">
      <c r="A97" s="58"/>
      <c r="B97" s="59"/>
      <c r="C97" s="59"/>
      <c r="D97" s="60"/>
      <c r="E97" s="32"/>
      <c r="F97" s="32"/>
      <c r="G97" s="60"/>
      <c r="H97" s="60"/>
      <c r="I97" s="29"/>
      <c r="J97" s="59"/>
      <c r="K97" s="60"/>
      <c r="L97" s="32"/>
      <c r="M97" s="60"/>
    </row>
    <row r="98" spans="1:13" ht="21.6" customHeight="1">
      <c r="A98" s="58"/>
      <c r="B98" s="59"/>
      <c r="C98" s="59"/>
      <c r="D98" s="60"/>
      <c r="E98" s="32"/>
      <c r="F98" s="32"/>
      <c r="G98" s="60"/>
      <c r="H98" s="60"/>
      <c r="I98" s="29"/>
      <c r="J98" s="59"/>
      <c r="K98" s="60"/>
      <c r="L98" s="32"/>
      <c r="M98" s="60"/>
    </row>
    <row r="99" spans="1:13" ht="21.6" customHeight="1">
      <c r="A99" s="58"/>
      <c r="B99" s="59"/>
      <c r="C99" s="59"/>
      <c r="D99" s="60"/>
      <c r="E99" s="32"/>
      <c r="F99" s="32"/>
      <c r="G99" s="60"/>
      <c r="H99" s="60"/>
      <c r="I99" s="29"/>
      <c r="J99" s="59"/>
      <c r="K99" s="60"/>
      <c r="L99" s="32"/>
      <c r="M99" s="60"/>
    </row>
    <row r="100" spans="1:13" ht="21.6" customHeight="1">
      <c r="A100" s="58"/>
      <c r="B100" s="59"/>
      <c r="C100" s="59"/>
      <c r="D100" s="60"/>
      <c r="E100" s="32"/>
      <c r="F100" s="32"/>
      <c r="G100" s="60"/>
      <c r="H100" s="60"/>
      <c r="I100" s="29"/>
      <c r="J100" s="59"/>
      <c r="K100" s="60"/>
      <c r="L100" s="32"/>
      <c r="M100" s="60"/>
    </row>
    <row r="101" spans="1:13" ht="21.6" customHeight="1">
      <c r="A101" s="58"/>
      <c r="B101" s="59"/>
      <c r="C101" s="59"/>
      <c r="D101" s="60"/>
      <c r="E101" s="32"/>
      <c r="F101" s="32"/>
      <c r="G101" s="60"/>
      <c r="H101" s="60"/>
      <c r="I101" s="29"/>
      <c r="J101" s="59"/>
      <c r="K101" s="60"/>
      <c r="L101" s="32"/>
      <c r="M101" s="60"/>
    </row>
    <row r="102" spans="1:13" ht="21.6" customHeight="1">
      <c r="A102" s="62"/>
      <c r="B102" s="59"/>
      <c r="C102" s="59"/>
      <c r="D102" s="60"/>
      <c r="E102" s="60"/>
      <c r="F102" s="60"/>
      <c r="G102" s="60"/>
      <c r="H102" s="60"/>
      <c r="I102" s="29"/>
      <c r="J102" s="59"/>
      <c r="K102" s="60"/>
      <c r="L102" s="32"/>
      <c r="M102" s="60"/>
    </row>
    <row r="103" spans="1:13" ht="21.6" customHeight="1">
      <c r="A103" s="62"/>
      <c r="B103" s="59"/>
      <c r="C103" s="59"/>
      <c r="D103" s="60"/>
      <c r="E103" s="60"/>
      <c r="F103" s="60"/>
      <c r="G103" s="60"/>
      <c r="H103" s="60"/>
      <c r="I103" s="29"/>
      <c r="J103" s="59"/>
      <c r="K103" s="60"/>
      <c r="L103" s="32"/>
      <c r="M103" s="60"/>
    </row>
    <row r="104" spans="1:13" ht="21.6" customHeight="1">
      <c r="A104" s="62"/>
      <c r="B104" s="59"/>
      <c r="C104" s="59"/>
      <c r="D104" s="60"/>
      <c r="E104" s="60"/>
      <c r="F104" s="60"/>
      <c r="G104" s="60"/>
      <c r="H104" s="60"/>
      <c r="I104" s="29"/>
      <c r="J104" s="59"/>
      <c r="K104" s="60"/>
      <c r="L104" s="32"/>
      <c r="M104" s="60"/>
    </row>
    <row r="105" spans="1:13" ht="21.6" customHeight="1">
      <c r="A105" s="62"/>
      <c r="B105" s="59"/>
      <c r="C105" s="59"/>
      <c r="D105" s="60"/>
      <c r="E105" s="60"/>
      <c r="F105" s="60"/>
      <c r="G105" s="60"/>
      <c r="H105" s="60"/>
      <c r="I105" s="29"/>
      <c r="J105" s="59"/>
      <c r="K105" s="60"/>
      <c r="L105" s="32"/>
      <c r="M105" s="60"/>
    </row>
    <row r="106" spans="1:13" ht="21.6" customHeight="1">
      <c r="A106" s="62"/>
      <c r="B106" s="59"/>
      <c r="C106" s="59"/>
      <c r="D106" s="60"/>
      <c r="E106" s="60"/>
      <c r="F106" s="60"/>
      <c r="G106" s="60"/>
      <c r="H106" s="60"/>
      <c r="I106" s="29"/>
      <c r="J106" s="59"/>
      <c r="K106" s="60"/>
      <c r="L106" s="32"/>
      <c r="M106" s="60"/>
    </row>
    <row r="107" spans="1:13" ht="21.6" customHeight="1">
      <c r="A107" s="62"/>
      <c r="B107" s="59"/>
      <c r="C107" s="59"/>
      <c r="D107" s="60"/>
      <c r="E107" s="60"/>
      <c r="F107" s="60"/>
      <c r="G107" s="60"/>
      <c r="H107" s="60"/>
      <c r="I107" s="29"/>
      <c r="J107" s="59"/>
      <c r="K107" s="60"/>
      <c r="L107" s="32"/>
      <c r="M107" s="60"/>
    </row>
    <row r="108" spans="1:13" ht="21.6" customHeight="1">
      <c r="A108" s="62"/>
      <c r="B108" s="59"/>
      <c r="C108" s="59"/>
      <c r="D108" s="60"/>
      <c r="E108" s="60"/>
      <c r="F108" s="60"/>
      <c r="G108" s="60"/>
      <c r="H108" s="60"/>
      <c r="I108" s="29"/>
      <c r="J108" s="59"/>
      <c r="K108" s="60"/>
      <c r="L108" s="32"/>
      <c r="M108" s="60"/>
    </row>
    <row r="109" spans="1:13" ht="21.6" customHeight="1">
      <c r="A109" s="62"/>
      <c r="B109" s="59"/>
      <c r="C109" s="59"/>
      <c r="D109" s="60"/>
      <c r="E109" s="60"/>
      <c r="F109" s="60"/>
      <c r="G109" s="60"/>
      <c r="H109" s="60"/>
      <c r="I109" s="29"/>
      <c r="J109" s="59"/>
      <c r="K109" s="60"/>
      <c r="L109" s="32"/>
      <c r="M109" s="60"/>
    </row>
    <row r="110" spans="1:13" ht="21.6" customHeight="1">
      <c r="A110" s="62"/>
      <c r="B110" s="59"/>
      <c r="C110" s="59"/>
      <c r="D110" s="60"/>
      <c r="E110" s="60"/>
      <c r="F110" s="60"/>
      <c r="G110" s="60"/>
      <c r="H110" s="60"/>
      <c r="I110" s="29"/>
      <c r="J110" s="59"/>
      <c r="K110" s="60"/>
      <c r="L110" s="32"/>
      <c r="M110" s="60"/>
    </row>
    <row r="111" spans="1:13" ht="21.6" customHeight="1">
      <c r="A111" s="62"/>
      <c r="B111" s="59"/>
      <c r="C111" s="59"/>
      <c r="D111" s="60"/>
      <c r="E111" s="60"/>
      <c r="F111" s="60"/>
      <c r="G111" s="60"/>
      <c r="H111" s="60"/>
      <c r="I111" s="29"/>
      <c r="J111" s="59"/>
      <c r="K111" s="60"/>
      <c r="L111" s="32"/>
      <c r="M111" s="60"/>
    </row>
    <row r="112" spans="1:13" ht="21.6" customHeight="1">
      <c r="A112" s="62"/>
      <c r="B112" s="59"/>
      <c r="C112" s="59"/>
      <c r="D112" s="60"/>
      <c r="E112" s="60"/>
      <c r="F112" s="60"/>
      <c r="G112" s="60"/>
      <c r="H112" s="60"/>
      <c r="I112" s="29"/>
      <c r="J112" s="59"/>
      <c r="K112" s="60"/>
      <c r="L112" s="32"/>
      <c r="M112" s="60"/>
    </row>
    <row r="113" spans="1:13" ht="21.6" customHeight="1">
      <c r="A113" s="62"/>
      <c r="B113" s="59"/>
      <c r="C113" s="59"/>
      <c r="D113" s="60"/>
      <c r="E113" s="32"/>
      <c r="F113" s="60"/>
      <c r="G113" s="60"/>
      <c r="H113" s="60"/>
      <c r="I113" s="29"/>
      <c r="J113" s="59"/>
      <c r="K113" s="60"/>
      <c r="L113" s="32"/>
      <c r="M113" s="60"/>
    </row>
    <row r="114" spans="1:13" ht="21.6" customHeight="1">
      <c r="A114" s="62"/>
      <c r="B114" s="59"/>
      <c r="C114" s="59"/>
      <c r="D114" s="60"/>
      <c r="E114" s="32"/>
      <c r="F114" s="60"/>
      <c r="G114" s="60"/>
      <c r="H114" s="60"/>
      <c r="I114" s="29"/>
      <c r="J114" s="59"/>
      <c r="K114" s="60"/>
      <c r="L114" s="32"/>
      <c r="M114" s="60"/>
    </row>
    <row r="115" spans="1:13" ht="21.6" customHeight="1">
      <c r="A115" s="62"/>
      <c r="B115" s="59"/>
      <c r="C115" s="59"/>
      <c r="D115" s="60"/>
      <c r="E115" s="60"/>
      <c r="F115" s="60"/>
      <c r="G115" s="60"/>
      <c r="H115" s="60"/>
      <c r="I115" s="29"/>
      <c r="J115" s="59"/>
      <c r="K115" s="60"/>
      <c r="L115" s="32"/>
      <c r="M115" s="60"/>
    </row>
    <row r="116" spans="1:13" ht="21.6" customHeight="1">
      <c r="A116" s="62"/>
      <c r="B116" s="59"/>
      <c r="C116" s="59"/>
      <c r="D116" s="60"/>
      <c r="E116" s="60"/>
      <c r="F116" s="60"/>
      <c r="G116" s="60"/>
      <c r="H116" s="60"/>
      <c r="I116" s="29"/>
      <c r="J116" s="59"/>
      <c r="K116" s="63"/>
      <c r="L116" s="32"/>
      <c r="M116" s="60"/>
    </row>
    <row r="117" spans="1:13" ht="21.6" customHeight="1">
      <c r="A117" s="62"/>
      <c r="B117" s="59"/>
      <c r="C117" s="59"/>
      <c r="D117" s="60"/>
      <c r="E117" s="60"/>
      <c r="F117" s="60"/>
      <c r="G117" s="60"/>
      <c r="H117" s="60"/>
      <c r="I117" s="29"/>
      <c r="J117" s="59"/>
      <c r="K117" s="60"/>
      <c r="L117" s="32"/>
      <c r="M117" s="60"/>
    </row>
    <row r="118" spans="1:13" ht="21.6" customHeight="1">
      <c r="A118" s="62"/>
      <c r="B118" s="59"/>
      <c r="C118" s="59"/>
      <c r="D118" s="60"/>
      <c r="E118" s="60"/>
      <c r="F118" s="60"/>
      <c r="G118" s="60"/>
      <c r="H118" s="60"/>
      <c r="I118" s="29"/>
      <c r="J118" s="59"/>
      <c r="K118" s="60"/>
      <c r="L118" s="32"/>
      <c r="M118" s="60"/>
    </row>
    <row r="119" spans="1:13" ht="21.6" customHeight="1">
      <c r="A119" s="62"/>
      <c r="B119" s="59"/>
      <c r="C119" s="59"/>
      <c r="D119" s="60"/>
      <c r="E119" s="60"/>
      <c r="F119" s="60"/>
      <c r="G119" s="60"/>
      <c r="H119" s="60"/>
      <c r="I119" s="29"/>
      <c r="J119" s="59"/>
      <c r="K119" s="60"/>
      <c r="L119" s="32"/>
      <c r="M119" s="60"/>
    </row>
    <row r="120" spans="1:13" ht="21.6" customHeight="1">
      <c r="A120" s="62"/>
      <c r="B120" s="59"/>
      <c r="C120" s="59"/>
      <c r="D120" s="60"/>
      <c r="E120" s="60"/>
      <c r="F120" s="60"/>
      <c r="G120" s="60"/>
      <c r="H120" s="60"/>
      <c r="I120" s="29"/>
      <c r="J120" s="59"/>
      <c r="K120" s="60"/>
      <c r="L120" s="32"/>
      <c r="M120" s="60"/>
    </row>
    <row r="121" spans="1:13" ht="21.6" customHeight="1">
      <c r="L121" s="33"/>
    </row>
    <row r="122" spans="1:13" ht="21.6" customHeight="1">
      <c r="D122" s="39"/>
      <c r="J122" s="40"/>
      <c r="L122" s="33"/>
    </row>
    <row r="123" spans="1:13" ht="21.6" customHeight="1">
      <c r="L123" s="33"/>
    </row>
    <row r="124" spans="1:13" ht="21.6" customHeight="1">
      <c r="L124" s="33"/>
    </row>
    <row r="125" spans="1:13" ht="21.6" customHeight="1">
      <c r="L125" s="33"/>
    </row>
    <row r="126" spans="1:13" ht="21.6" customHeight="1">
      <c r="L126" s="33"/>
    </row>
    <row r="127" spans="1:13" ht="21.6" customHeight="1">
      <c r="L127" s="33"/>
    </row>
    <row r="128" spans="1:13" ht="21.6" customHeight="1">
      <c r="L128" s="33"/>
    </row>
    <row r="129" spans="12:12" ht="21.6" customHeight="1">
      <c r="L129" s="33"/>
    </row>
    <row r="163" spans="5:12" ht="21.6" customHeight="1">
      <c r="L163" s="33"/>
    </row>
    <row r="164" spans="5:12" ht="21.6" customHeight="1">
      <c r="L164" s="33"/>
    </row>
    <row r="165" spans="5:12" ht="21.6" customHeight="1">
      <c r="L165" s="33"/>
    </row>
    <row r="166" spans="5:12" ht="21.6" customHeight="1">
      <c r="L166" s="33"/>
    </row>
    <row r="167" spans="5:12" ht="21.6" customHeight="1">
      <c r="E167" s="33"/>
      <c r="L167" s="33"/>
    </row>
    <row r="168" spans="5:12" ht="21.6" customHeight="1">
      <c r="L168" s="33"/>
    </row>
    <row r="169" spans="5:12" ht="21.6" customHeight="1">
      <c r="L169" s="33"/>
    </row>
    <row r="170" spans="5:12" ht="21.6" customHeight="1">
      <c r="L170" s="33"/>
    </row>
    <row r="171" spans="5:12" ht="21.6" customHeight="1">
      <c r="L171" s="33"/>
    </row>
    <row r="172" spans="5:12" ht="21.6" customHeight="1">
      <c r="L172" s="33"/>
    </row>
    <row r="173" spans="5:12" ht="21.6" customHeight="1">
      <c r="L173" s="33"/>
    </row>
    <row r="174" spans="5:12" ht="21.6" customHeight="1">
      <c r="L174" s="33"/>
    </row>
    <row r="175" spans="5:12" ht="21.6" customHeight="1">
      <c r="L175" s="33"/>
    </row>
    <row r="176" spans="5:12" ht="21.6" customHeight="1">
      <c r="L176" s="33"/>
    </row>
    <row r="177" spans="11:12" ht="21.6" customHeight="1">
      <c r="K177" s="38"/>
      <c r="L177" s="33"/>
    </row>
    <row r="178" spans="11:12" ht="21.6" customHeight="1">
      <c r="L178" s="33"/>
    </row>
    <row r="179" spans="11:12" ht="21.6" customHeight="1">
      <c r="L179" s="33"/>
    </row>
    <row r="180" spans="11:12" ht="21.6" customHeight="1">
      <c r="L180" s="33"/>
    </row>
    <row r="181" spans="11:12" ht="21.6" customHeight="1">
      <c r="L181" s="33"/>
    </row>
    <row r="182" spans="11:12" ht="21.6" customHeight="1">
      <c r="L182" s="33"/>
    </row>
    <row r="183" spans="11:12" ht="21.6" customHeight="1">
      <c r="L183" s="33"/>
    </row>
    <row r="184" spans="11:12" ht="21.6" customHeight="1">
      <c r="L184" s="33"/>
    </row>
    <row r="185" spans="11:12" ht="21.6" customHeight="1">
      <c r="L185" s="33"/>
    </row>
    <row r="186" spans="11:12" ht="21.6" customHeight="1">
      <c r="L186" s="33"/>
    </row>
    <row r="187" spans="11:12" ht="21.6" customHeight="1">
      <c r="L187" s="33"/>
    </row>
    <row r="188" spans="11:12" ht="21.6" customHeight="1">
      <c r="L188" s="33"/>
    </row>
    <row r="189" spans="11:12" ht="21.6" customHeight="1">
      <c r="L189" s="33"/>
    </row>
    <row r="190" spans="11:12" ht="21.6" customHeight="1">
      <c r="L190" s="33"/>
    </row>
    <row r="191" spans="11:12" ht="21.6" customHeight="1">
      <c r="L191" s="33"/>
    </row>
    <row r="192" spans="11:12" ht="21.6" customHeight="1">
      <c r="L192" s="33"/>
    </row>
    <row r="193" spans="12:12" ht="21.6" customHeight="1">
      <c r="L193" s="33"/>
    </row>
    <row r="194" spans="12:12" ht="21.6" customHeight="1">
      <c r="L194" s="33"/>
    </row>
    <row r="195" spans="12:12" ht="21.6" customHeight="1">
      <c r="L195" s="33"/>
    </row>
    <row r="196" spans="12:12" ht="21.6" customHeight="1">
      <c r="L196" s="33"/>
    </row>
    <row r="197" spans="12:12" ht="21.6" customHeight="1">
      <c r="L197" s="33"/>
    </row>
    <row r="198" spans="12:12" ht="21.6" customHeight="1">
      <c r="L198" s="33"/>
    </row>
    <row r="199" spans="12:12" ht="21.6" customHeight="1">
      <c r="L199" s="33"/>
    </row>
    <row r="200" spans="12:12" ht="21.6" customHeight="1">
      <c r="L200" s="33"/>
    </row>
    <row r="201" spans="12:12" ht="21.6" customHeight="1">
      <c r="L201" s="33"/>
    </row>
    <row r="202" spans="12:12" ht="21.6" customHeight="1">
      <c r="L202" s="33"/>
    </row>
    <row r="203" spans="12:12" ht="21.6" customHeight="1">
      <c r="L203" s="33"/>
    </row>
    <row r="204" spans="12:12" ht="21.6" customHeight="1">
      <c r="L204" s="33"/>
    </row>
    <row r="205" spans="12:12" ht="21.6" customHeight="1">
      <c r="L205" s="33"/>
    </row>
    <row r="206" spans="12:12" ht="21.6" customHeight="1">
      <c r="L206" s="33"/>
    </row>
    <row r="207" spans="12:12" ht="21.6" customHeight="1">
      <c r="L207" s="33"/>
    </row>
    <row r="208" spans="12:12" ht="21.6" customHeight="1">
      <c r="L208" s="33"/>
    </row>
    <row r="209" spans="12:12" ht="21.6" customHeight="1">
      <c r="L209" s="33"/>
    </row>
    <row r="210" spans="12:12" ht="21.6" customHeight="1">
      <c r="L210" s="33"/>
    </row>
    <row r="211" spans="12:12" ht="21.6" customHeight="1">
      <c r="L211" s="33"/>
    </row>
    <row r="212" spans="12:12" ht="21.6" customHeight="1">
      <c r="L212" s="33"/>
    </row>
    <row r="213" spans="12:12" ht="21.6" customHeight="1">
      <c r="L213" s="33"/>
    </row>
    <row r="214" spans="12:12" ht="21.6" customHeight="1">
      <c r="L214" s="33"/>
    </row>
    <row r="215" spans="12:12" ht="21.6" customHeight="1">
      <c r="L215" s="33"/>
    </row>
    <row r="216" spans="12:12" ht="21.6" customHeight="1">
      <c r="L216" s="33"/>
    </row>
    <row r="394" spans="1:8" ht="21.6" customHeight="1">
      <c r="A394" s="98"/>
      <c r="B394" s="98"/>
      <c r="C394" s="98"/>
      <c r="D394" s="98"/>
      <c r="E394" s="98"/>
      <c r="F394" s="98"/>
      <c r="G394" s="98"/>
      <c r="H394" s="98"/>
    </row>
  </sheetData>
  <mergeCells count="2">
    <mergeCell ref="A1:L1"/>
    <mergeCell ref="A394:H394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2"/>
  <sheetViews>
    <sheetView workbookViewId="0">
      <selection sqref="A1:L1"/>
    </sheetView>
  </sheetViews>
  <sheetFormatPr defaultRowHeight="21.6" customHeight="1" outlineLevelRow="2"/>
  <cols>
    <col min="1" max="1" width="11.88671875" style="34" customWidth="1"/>
    <col min="2" max="2" width="11.109375" style="35" customWidth="1"/>
    <col min="3" max="3" width="9" style="35" customWidth="1"/>
    <col min="4" max="4" width="10.44140625" style="36" customWidth="1"/>
    <col min="5" max="5" width="35.44140625" style="36" customWidth="1"/>
    <col min="6" max="6" width="6.21875" style="36" customWidth="1"/>
    <col min="7" max="7" width="10.6640625" style="36" customWidth="1"/>
    <col min="8" max="8" width="8.88671875" style="36"/>
    <col min="9" max="9" width="19.6640625" style="37" customWidth="1"/>
    <col min="10" max="10" width="36.88671875" style="35" customWidth="1"/>
    <col min="11" max="11" width="25.44140625" style="36" customWidth="1"/>
    <col min="12" max="16384" width="8.88671875" style="36"/>
  </cols>
  <sheetData>
    <row r="1" spans="1:13" s="33" customFormat="1" ht="21.75" customHeight="1">
      <c r="A1" s="97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3" s="33" customFormat="1" ht="21.6" customHeight="1">
      <c r="A2" s="30" t="s">
        <v>30</v>
      </c>
      <c r="B2" s="31" t="s">
        <v>31</v>
      </c>
      <c r="C2" s="31" t="s">
        <v>32</v>
      </c>
      <c r="D2" s="32" t="s">
        <v>33</v>
      </c>
      <c r="E2" s="32" t="s">
        <v>48</v>
      </c>
      <c r="F2" s="32" t="s">
        <v>15</v>
      </c>
      <c r="G2" s="32" t="s">
        <v>34</v>
      </c>
      <c r="H2" s="32" t="s">
        <v>14</v>
      </c>
      <c r="I2" s="29" t="s">
        <v>53</v>
      </c>
      <c r="J2" s="31" t="s">
        <v>49</v>
      </c>
      <c r="K2" s="32" t="s">
        <v>35</v>
      </c>
      <c r="L2" s="32" t="s">
        <v>50</v>
      </c>
      <c r="M2" s="32"/>
    </row>
    <row r="3" spans="1:13" ht="21.6" hidden="1" customHeight="1" outlineLevel="2">
      <c r="A3" s="58">
        <v>43776</v>
      </c>
      <c r="B3" s="68" t="s">
        <v>151</v>
      </c>
      <c r="C3" s="59" t="s">
        <v>69</v>
      </c>
      <c r="D3" s="60" t="s">
        <v>70</v>
      </c>
      <c r="E3" s="19" t="s">
        <v>259</v>
      </c>
      <c r="F3" s="60" t="s">
        <v>52</v>
      </c>
      <c r="G3" s="60">
        <v>1</v>
      </c>
      <c r="H3" s="60">
        <v>30</v>
      </c>
      <c r="I3" s="29">
        <f>G3*H3</f>
        <v>30</v>
      </c>
      <c r="J3" s="59" t="s">
        <v>153</v>
      </c>
      <c r="K3" s="60"/>
      <c r="L3" s="32" t="s">
        <v>75</v>
      </c>
      <c r="M3" s="60"/>
    </row>
    <row r="4" spans="1:13" ht="21.6" customHeight="1" outlineLevel="1" collapsed="1">
      <c r="A4" s="58"/>
      <c r="B4" s="68"/>
      <c r="C4" s="59"/>
      <c r="D4" s="60"/>
      <c r="E4" s="69" t="s">
        <v>260</v>
      </c>
      <c r="F4" s="60"/>
      <c r="G4" s="60"/>
      <c r="H4" s="60">
        <f>SUBTOTAL(9,H3:H3)</f>
        <v>30</v>
      </c>
      <c r="I4" s="29">
        <f>SUBTOTAL(9,I3:I3)</f>
        <v>30</v>
      </c>
      <c r="J4" s="59"/>
      <c r="K4" s="60"/>
      <c r="L4" s="32"/>
      <c r="M4" s="60"/>
    </row>
    <row r="5" spans="1:13" ht="21.6" hidden="1" customHeight="1" outlineLevel="2">
      <c r="A5" s="58">
        <v>43768</v>
      </c>
      <c r="B5" s="59" t="s">
        <v>99</v>
      </c>
      <c r="C5" s="59" t="s">
        <v>100</v>
      </c>
      <c r="D5" s="60" t="s">
        <v>101</v>
      </c>
      <c r="E5" s="59" t="s">
        <v>255</v>
      </c>
      <c r="F5" s="60" t="s">
        <v>52</v>
      </c>
      <c r="G5" s="60">
        <v>60</v>
      </c>
      <c r="H5" s="60">
        <v>5</v>
      </c>
      <c r="I5" s="29">
        <f>G5*H5</f>
        <v>300</v>
      </c>
      <c r="J5" s="59" t="s">
        <v>102</v>
      </c>
      <c r="K5" s="60"/>
      <c r="L5" s="32" t="s">
        <v>79</v>
      </c>
      <c r="M5" s="60"/>
    </row>
    <row r="6" spans="1:13" ht="21.6" hidden="1" customHeight="1" outlineLevel="2">
      <c r="A6" s="62">
        <v>43768</v>
      </c>
      <c r="B6" s="59" t="s">
        <v>108</v>
      </c>
      <c r="C6" s="59" t="s">
        <v>109</v>
      </c>
      <c r="D6" s="60" t="s">
        <v>113</v>
      </c>
      <c r="E6" s="60" t="s">
        <v>255</v>
      </c>
      <c r="F6" s="60" t="s">
        <v>52</v>
      </c>
      <c r="G6" s="60">
        <v>60</v>
      </c>
      <c r="H6" s="60">
        <v>10</v>
      </c>
      <c r="I6" s="29">
        <f>G6*H6</f>
        <v>600</v>
      </c>
      <c r="J6" s="59" t="s">
        <v>110</v>
      </c>
      <c r="K6" s="60"/>
      <c r="L6" s="32" t="s">
        <v>79</v>
      </c>
      <c r="M6" s="60"/>
    </row>
    <row r="7" spans="1:13" ht="21.6" customHeight="1" outlineLevel="1" collapsed="1">
      <c r="A7" s="62"/>
      <c r="B7" s="59"/>
      <c r="C7" s="59"/>
      <c r="D7" s="60"/>
      <c r="E7" s="64" t="s">
        <v>257</v>
      </c>
      <c r="F7" s="60"/>
      <c r="G7" s="60"/>
      <c r="H7" s="60">
        <f>SUBTOTAL(9,H5:H6)</f>
        <v>15</v>
      </c>
      <c r="I7" s="29">
        <f>SUBTOTAL(9,I5:I6)</f>
        <v>900</v>
      </c>
      <c r="J7" s="59"/>
      <c r="K7" s="60"/>
      <c r="L7" s="32"/>
      <c r="M7" s="60"/>
    </row>
    <row r="8" spans="1:13" ht="21.6" hidden="1" customHeight="1" outlineLevel="2">
      <c r="A8" s="62">
        <v>43768</v>
      </c>
      <c r="B8" s="59" t="s">
        <v>99</v>
      </c>
      <c r="C8" s="59" t="s">
        <v>100</v>
      </c>
      <c r="D8" s="60" t="s">
        <v>101</v>
      </c>
      <c r="E8" s="59" t="s">
        <v>256</v>
      </c>
      <c r="F8" s="60" t="s">
        <v>52</v>
      </c>
      <c r="G8" s="60">
        <v>160</v>
      </c>
      <c r="H8" s="60">
        <v>5</v>
      </c>
      <c r="I8" s="29">
        <f>G8*H8</f>
        <v>800</v>
      </c>
      <c r="J8" s="59" t="s">
        <v>105</v>
      </c>
      <c r="K8" s="60"/>
      <c r="L8" s="32" t="s">
        <v>79</v>
      </c>
      <c r="M8" s="60"/>
    </row>
    <row r="9" spans="1:13" ht="21.6" hidden="1" customHeight="1" outlineLevel="2">
      <c r="A9" s="62">
        <v>43768</v>
      </c>
      <c r="B9" s="59" t="s">
        <v>108</v>
      </c>
      <c r="C9" s="59" t="s">
        <v>109</v>
      </c>
      <c r="D9" s="60" t="s">
        <v>113</v>
      </c>
      <c r="E9" s="60" t="s">
        <v>256</v>
      </c>
      <c r="F9" s="60" t="s">
        <v>52</v>
      </c>
      <c r="G9" s="60">
        <v>160</v>
      </c>
      <c r="H9" s="60">
        <v>4</v>
      </c>
      <c r="I9" s="29">
        <f>G9*H9</f>
        <v>640</v>
      </c>
      <c r="J9" s="59" t="s">
        <v>114</v>
      </c>
      <c r="K9" s="60"/>
      <c r="L9" s="32" t="s">
        <v>79</v>
      </c>
      <c r="M9" s="60"/>
    </row>
    <row r="10" spans="1:13" ht="21.6" customHeight="1" outlineLevel="1" collapsed="1">
      <c r="A10" s="62"/>
      <c r="B10" s="59"/>
      <c r="C10" s="59"/>
      <c r="D10" s="60"/>
      <c r="E10" s="64" t="s">
        <v>258</v>
      </c>
      <c r="F10" s="60"/>
      <c r="G10" s="60"/>
      <c r="H10" s="60">
        <f>SUBTOTAL(9,H8:H9)</f>
        <v>9</v>
      </c>
      <c r="I10" s="29">
        <f>SUBTOTAL(9,I8:I9)</f>
        <v>1440</v>
      </c>
      <c r="J10" s="59"/>
      <c r="K10" s="60"/>
      <c r="L10" s="32"/>
      <c r="M10" s="60"/>
    </row>
    <row r="11" spans="1:13" ht="21.6" hidden="1" customHeight="1" outlineLevel="2">
      <c r="A11" s="58">
        <v>43776</v>
      </c>
      <c r="B11" s="68" t="s">
        <v>133</v>
      </c>
      <c r="C11" s="59" t="s">
        <v>134</v>
      </c>
      <c r="D11" s="60" t="s">
        <v>68</v>
      </c>
      <c r="E11" s="19" t="s">
        <v>136</v>
      </c>
      <c r="F11" s="60" t="s">
        <v>75</v>
      </c>
      <c r="G11" s="60" t="s">
        <v>75</v>
      </c>
      <c r="H11" s="60">
        <v>1</v>
      </c>
      <c r="I11" s="29">
        <v>380</v>
      </c>
      <c r="J11" s="59" t="s">
        <v>75</v>
      </c>
      <c r="K11" s="60"/>
      <c r="L11" s="32" t="s">
        <v>79</v>
      </c>
      <c r="M11" s="60"/>
    </row>
    <row r="12" spans="1:13" ht="21.6" customHeight="1" outlineLevel="1" collapsed="1">
      <c r="A12" s="58"/>
      <c r="B12" s="68"/>
      <c r="C12" s="59"/>
      <c r="D12" s="60"/>
      <c r="E12" s="69" t="s">
        <v>254</v>
      </c>
      <c r="F12" s="60"/>
      <c r="G12" s="60"/>
      <c r="H12" s="60">
        <f>SUBTOTAL(9,H11:H11)</f>
        <v>1</v>
      </c>
      <c r="I12" s="29">
        <f>SUBTOTAL(9,I11:I11)</f>
        <v>380</v>
      </c>
      <c r="J12" s="59"/>
      <c r="K12" s="60"/>
      <c r="L12" s="32"/>
      <c r="M12" s="60"/>
    </row>
    <row r="13" spans="1:13" ht="21.6" hidden="1" customHeight="1" outlineLevel="2">
      <c r="A13" s="62">
        <v>43783</v>
      </c>
      <c r="B13" s="59" t="s">
        <v>89</v>
      </c>
      <c r="C13" s="59" t="s">
        <v>75</v>
      </c>
      <c r="D13" s="60" t="s">
        <v>75</v>
      </c>
      <c r="E13" s="59" t="s">
        <v>90</v>
      </c>
      <c r="F13" s="60" t="s">
        <v>84</v>
      </c>
      <c r="G13" s="60">
        <v>8</v>
      </c>
      <c r="H13" s="60">
        <v>1070</v>
      </c>
      <c r="I13" s="29">
        <f>G13*H13</f>
        <v>8560</v>
      </c>
      <c r="J13" s="59" t="s">
        <v>75</v>
      </c>
      <c r="K13" s="60"/>
      <c r="L13" s="32" t="s">
        <v>79</v>
      </c>
      <c r="M13" s="60"/>
    </row>
    <row r="14" spans="1:13" ht="21.6" customHeight="1" outlineLevel="1" collapsed="1">
      <c r="A14" s="62"/>
      <c r="B14" s="59"/>
      <c r="C14" s="59"/>
      <c r="D14" s="60"/>
      <c r="E14" s="66" t="s">
        <v>245</v>
      </c>
      <c r="F14" s="60"/>
      <c r="G14" s="60"/>
      <c r="H14" s="60">
        <f>SUBTOTAL(9,H13:H13)</f>
        <v>1070</v>
      </c>
      <c r="I14" s="29">
        <f>SUBTOTAL(9,I13:I13)</f>
        <v>8560</v>
      </c>
      <c r="J14" s="59"/>
      <c r="K14" s="60"/>
      <c r="L14" s="32"/>
      <c r="M14" s="60"/>
    </row>
    <row r="15" spans="1:13" ht="21.6" hidden="1" customHeight="1" outlineLevel="2">
      <c r="A15" s="62">
        <v>43783</v>
      </c>
      <c r="B15" s="59" t="s">
        <v>87</v>
      </c>
      <c r="C15" s="59" t="s">
        <v>75</v>
      </c>
      <c r="D15" s="60" t="s">
        <v>75</v>
      </c>
      <c r="E15" s="59" t="s">
        <v>88</v>
      </c>
      <c r="F15" s="60" t="s">
        <v>75</v>
      </c>
      <c r="G15" s="60" t="s">
        <v>75</v>
      </c>
      <c r="H15" s="60" t="s">
        <v>75</v>
      </c>
      <c r="I15" s="29">
        <v>2090</v>
      </c>
      <c r="J15" s="59" t="s">
        <v>75</v>
      </c>
      <c r="K15" s="60"/>
      <c r="L15" s="32" t="s">
        <v>79</v>
      </c>
      <c r="M15" s="60"/>
    </row>
    <row r="16" spans="1:13" ht="21.6" customHeight="1" outlineLevel="1" collapsed="1">
      <c r="A16" s="62"/>
      <c r="B16" s="59"/>
      <c r="C16" s="59"/>
      <c r="D16" s="60"/>
      <c r="E16" s="66" t="s">
        <v>244</v>
      </c>
      <c r="F16" s="60"/>
      <c r="G16" s="60"/>
      <c r="H16" s="60">
        <f>SUBTOTAL(9,H15:H15)</f>
        <v>0</v>
      </c>
      <c r="I16" s="29">
        <f>SUBTOTAL(9,I15:I15)</f>
        <v>2090</v>
      </c>
      <c r="J16" s="59"/>
      <c r="K16" s="60"/>
      <c r="L16" s="32"/>
      <c r="M16" s="60"/>
    </row>
    <row r="17" spans="1:13" ht="21.6" hidden="1" customHeight="1" outlineLevel="2">
      <c r="A17" s="58">
        <v>43776</v>
      </c>
      <c r="B17" s="68" t="s">
        <v>125</v>
      </c>
      <c r="C17" s="59" t="s">
        <v>75</v>
      </c>
      <c r="D17" s="60" t="s">
        <v>75</v>
      </c>
      <c r="E17" s="19" t="s">
        <v>126</v>
      </c>
      <c r="F17" s="60" t="s">
        <v>84</v>
      </c>
      <c r="G17" s="60">
        <v>100</v>
      </c>
      <c r="H17" s="60">
        <v>33</v>
      </c>
      <c r="I17" s="29">
        <f>G17*H17</f>
        <v>3300</v>
      </c>
      <c r="J17" s="59" t="s">
        <v>75</v>
      </c>
      <c r="K17" s="60"/>
      <c r="L17" s="32" t="s">
        <v>79</v>
      </c>
      <c r="M17" s="60"/>
    </row>
    <row r="18" spans="1:13" ht="21.6" customHeight="1" outlineLevel="1" collapsed="1">
      <c r="A18" s="58"/>
      <c r="B18" s="68"/>
      <c r="C18" s="59"/>
      <c r="D18" s="60"/>
      <c r="E18" s="69" t="s">
        <v>250</v>
      </c>
      <c r="F18" s="60"/>
      <c r="G18" s="60"/>
      <c r="H18" s="60">
        <f>SUBTOTAL(9,H17:H17)</f>
        <v>33</v>
      </c>
      <c r="I18" s="29">
        <f>SUBTOTAL(9,I17:I17)</f>
        <v>3300</v>
      </c>
      <c r="J18" s="59"/>
      <c r="K18" s="60"/>
      <c r="L18" s="32"/>
      <c r="M18" s="60"/>
    </row>
    <row r="19" spans="1:13" ht="21.6" hidden="1" customHeight="1" outlineLevel="2">
      <c r="A19" s="58">
        <v>43776</v>
      </c>
      <c r="B19" s="59" t="s">
        <v>121</v>
      </c>
      <c r="C19" s="59" t="s">
        <v>75</v>
      </c>
      <c r="D19" s="60" t="s">
        <v>75</v>
      </c>
      <c r="E19" s="19" t="s">
        <v>122</v>
      </c>
      <c r="F19" s="60" t="s">
        <v>84</v>
      </c>
      <c r="G19" s="60">
        <v>50</v>
      </c>
      <c r="H19" s="60">
        <v>4</v>
      </c>
      <c r="I19" s="29">
        <f>G19*H19</f>
        <v>200</v>
      </c>
      <c r="J19" s="59" t="s">
        <v>75</v>
      </c>
      <c r="K19" s="60"/>
      <c r="L19" s="32" t="s">
        <v>79</v>
      </c>
      <c r="M19" s="60"/>
    </row>
    <row r="20" spans="1:13" ht="21.6" customHeight="1" outlineLevel="1" collapsed="1">
      <c r="A20" s="58"/>
      <c r="B20" s="59"/>
      <c r="C20" s="59"/>
      <c r="D20" s="60"/>
      <c r="E20" s="69" t="s">
        <v>248</v>
      </c>
      <c r="F20" s="60"/>
      <c r="G20" s="60"/>
      <c r="H20" s="60">
        <f>SUBTOTAL(9,H19:H19)</f>
        <v>4</v>
      </c>
      <c r="I20" s="29">
        <f>SUBTOTAL(9,I19:I19)</f>
        <v>200</v>
      </c>
      <c r="J20" s="59"/>
      <c r="K20" s="60"/>
      <c r="L20" s="32"/>
      <c r="M20" s="60"/>
    </row>
    <row r="21" spans="1:13" ht="21.6" hidden="1" customHeight="1" outlineLevel="2">
      <c r="A21" s="58">
        <v>43776</v>
      </c>
      <c r="B21" s="68" t="s">
        <v>123</v>
      </c>
      <c r="C21" s="59" t="s">
        <v>75</v>
      </c>
      <c r="D21" s="60" t="s">
        <v>75</v>
      </c>
      <c r="E21" s="19" t="s">
        <v>124</v>
      </c>
      <c r="F21" s="60" t="s">
        <v>84</v>
      </c>
      <c r="G21" s="60">
        <v>30</v>
      </c>
      <c r="H21" s="60">
        <v>168</v>
      </c>
      <c r="I21" s="29">
        <f>G21*H21</f>
        <v>5040</v>
      </c>
      <c r="J21" s="59" t="s">
        <v>75</v>
      </c>
      <c r="K21" s="60"/>
      <c r="L21" s="32" t="s">
        <v>79</v>
      </c>
      <c r="M21" s="60"/>
    </row>
    <row r="22" spans="1:13" ht="21.6" customHeight="1" outlineLevel="1" collapsed="1">
      <c r="A22" s="58"/>
      <c r="B22" s="68"/>
      <c r="C22" s="59"/>
      <c r="D22" s="60"/>
      <c r="E22" s="69" t="s">
        <v>249</v>
      </c>
      <c r="F22" s="60"/>
      <c r="G22" s="60"/>
      <c r="H22" s="60">
        <f>SUBTOTAL(9,H21:H21)</f>
        <v>168</v>
      </c>
      <c r="I22" s="29">
        <f>SUBTOTAL(9,I21:I21)</f>
        <v>5040</v>
      </c>
      <c r="J22" s="59"/>
      <c r="K22" s="60"/>
      <c r="L22" s="32"/>
      <c r="M22" s="60"/>
    </row>
    <row r="23" spans="1:13" ht="21.6" hidden="1" customHeight="1" outlineLevel="2">
      <c r="A23" s="58">
        <v>43776</v>
      </c>
      <c r="B23" s="59" t="s">
        <v>119</v>
      </c>
      <c r="C23" s="59" t="s">
        <v>75</v>
      </c>
      <c r="D23" s="60" t="s">
        <v>75</v>
      </c>
      <c r="E23" s="19" t="s">
        <v>120</v>
      </c>
      <c r="F23" s="60" t="s">
        <v>75</v>
      </c>
      <c r="G23" s="60" t="s">
        <v>75</v>
      </c>
      <c r="H23" s="60" t="s">
        <v>75</v>
      </c>
      <c r="I23" s="29">
        <v>350</v>
      </c>
      <c r="J23" s="59" t="s">
        <v>75</v>
      </c>
      <c r="K23" s="60"/>
      <c r="L23" s="32" t="s">
        <v>79</v>
      </c>
      <c r="M23" s="60"/>
    </row>
    <row r="24" spans="1:13" ht="21.6" customHeight="1" outlineLevel="1" collapsed="1">
      <c r="A24" s="58"/>
      <c r="B24" s="59"/>
      <c r="C24" s="59"/>
      <c r="D24" s="60"/>
      <c r="E24" s="69" t="s">
        <v>247</v>
      </c>
      <c r="F24" s="60"/>
      <c r="G24" s="60"/>
      <c r="H24" s="60">
        <f>SUBTOTAL(9,H23:H23)</f>
        <v>0</v>
      </c>
      <c r="I24" s="29">
        <f>SUBTOTAL(9,I23:I23)</f>
        <v>350</v>
      </c>
      <c r="J24" s="59"/>
      <c r="K24" s="60"/>
      <c r="L24" s="32"/>
      <c r="M24" s="60"/>
    </row>
    <row r="25" spans="1:13" ht="21.6" hidden="1" customHeight="1" outlineLevel="2">
      <c r="A25" s="58">
        <v>43776</v>
      </c>
      <c r="B25" s="68" t="s">
        <v>127</v>
      </c>
      <c r="C25" s="59" t="s">
        <v>75</v>
      </c>
      <c r="D25" s="60" t="s">
        <v>75</v>
      </c>
      <c r="E25" s="19" t="s">
        <v>128</v>
      </c>
      <c r="F25" s="60" t="s">
        <v>84</v>
      </c>
      <c r="G25" s="60">
        <v>50</v>
      </c>
      <c r="H25" s="60">
        <v>128</v>
      </c>
      <c r="I25" s="29">
        <f>G25*H25</f>
        <v>6400</v>
      </c>
      <c r="J25" s="59" t="s">
        <v>75</v>
      </c>
      <c r="K25" s="60"/>
      <c r="L25" s="32" t="s">
        <v>79</v>
      </c>
      <c r="M25" s="60"/>
    </row>
    <row r="26" spans="1:13" ht="21.6" customHeight="1" outlineLevel="1" collapsed="1">
      <c r="A26" s="58"/>
      <c r="B26" s="68"/>
      <c r="C26" s="59"/>
      <c r="D26" s="60"/>
      <c r="E26" s="69" t="s">
        <v>251</v>
      </c>
      <c r="F26" s="60"/>
      <c r="G26" s="60"/>
      <c r="H26" s="60">
        <f>SUBTOTAL(9,H25:H25)</f>
        <v>128</v>
      </c>
      <c r="I26" s="29">
        <f>SUBTOTAL(9,I25:I25)</f>
        <v>6400</v>
      </c>
      <c r="J26" s="59"/>
      <c r="K26" s="60"/>
      <c r="L26" s="32"/>
      <c r="M26" s="60"/>
    </row>
    <row r="27" spans="1:13" ht="21.6" hidden="1" customHeight="1" outlineLevel="2">
      <c r="A27" s="62">
        <v>43783</v>
      </c>
      <c r="B27" s="59" t="s">
        <v>91</v>
      </c>
      <c r="C27" s="59" t="s">
        <v>75</v>
      </c>
      <c r="D27" s="60" t="s">
        <v>92</v>
      </c>
      <c r="E27" s="59" t="s">
        <v>93</v>
      </c>
      <c r="F27" s="60" t="s">
        <v>52</v>
      </c>
      <c r="G27" s="60">
        <v>1.5</v>
      </c>
      <c r="H27" s="60">
        <v>20</v>
      </c>
      <c r="I27" s="29">
        <f t="shared" ref="I27:I41" si="0">G27*H27</f>
        <v>30</v>
      </c>
      <c r="J27" s="59" t="s">
        <v>94</v>
      </c>
      <c r="K27" s="60"/>
      <c r="L27" s="32" t="s">
        <v>79</v>
      </c>
      <c r="M27" s="60"/>
    </row>
    <row r="28" spans="1:13" ht="21.6" hidden="1" customHeight="1" outlineLevel="2">
      <c r="A28" s="58">
        <v>43783</v>
      </c>
      <c r="B28" s="59" t="s">
        <v>95</v>
      </c>
      <c r="C28" s="59" t="s">
        <v>96</v>
      </c>
      <c r="D28" s="60" t="s">
        <v>97</v>
      </c>
      <c r="E28" s="59" t="s">
        <v>93</v>
      </c>
      <c r="F28" s="60" t="s">
        <v>52</v>
      </c>
      <c r="G28" s="60">
        <v>1.5</v>
      </c>
      <c r="H28" s="60">
        <v>20</v>
      </c>
      <c r="I28" s="29">
        <f t="shared" si="0"/>
        <v>30</v>
      </c>
      <c r="J28" s="59" t="s">
        <v>98</v>
      </c>
      <c r="K28" s="60"/>
      <c r="L28" s="32" t="s">
        <v>79</v>
      </c>
      <c r="M28" s="60"/>
    </row>
    <row r="29" spans="1:13" ht="21.6" hidden="1" customHeight="1" outlineLevel="2">
      <c r="A29" s="58">
        <v>43777</v>
      </c>
      <c r="B29" s="59" t="s">
        <v>115</v>
      </c>
      <c r="C29" s="59" t="s">
        <v>116</v>
      </c>
      <c r="D29" s="60" t="s">
        <v>117</v>
      </c>
      <c r="E29" s="59" t="s">
        <v>93</v>
      </c>
      <c r="F29" s="60" t="s">
        <v>52</v>
      </c>
      <c r="G29" s="60">
        <v>1.5</v>
      </c>
      <c r="H29" s="60">
        <v>100</v>
      </c>
      <c r="I29" s="29">
        <f t="shared" si="0"/>
        <v>150</v>
      </c>
      <c r="J29" s="59" t="s">
        <v>75</v>
      </c>
      <c r="K29" s="60"/>
      <c r="L29" s="32" t="s">
        <v>79</v>
      </c>
      <c r="M29" s="60"/>
    </row>
    <row r="30" spans="1:13" ht="21.6" hidden="1" customHeight="1" outlineLevel="2">
      <c r="A30" s="58">
        <v>43776</v>
      </c>
      <c r="B30" s="68" t="s">
        <v>137</v>
      </c>
      <c r="C30" s="59" t="s">
        <v>138</v>
      </c>
      <c r="D30" s="60" t="s">
        <v>139</v>
      </c>
      <c r="E30" s="59" t="s">
        <v>93</v>
      </c>
      <c r="F30" s="60" t="s">
        <v>52</v>
      </c>
      <c r="G30" s="60">
        <v>1.5</v>
      </c>
      <c r="H30" s="60">
        <v>40</v>
      </c>
      <c r="I30" s="29">
        <f t="shared" si="0"/>
        <v>60</v>
      </c>
      <c r="J30" s="59" t="s">
        <v>166</v>
      </c>
      <c r="K30" s="60"/>
      <c r="L30" s="32" t="s">
        <v>79</v>
      </c>
      <c r="M30" s="60"/>
    </row>
    <row r="31" spans="1:13" ht="21.6" hidden="1" customHeight="1" outlineLevel="2">
      <c r="A31" s="62">
        <v>43776</v>
      </c>
      <c r="B31" s="59" t="s">
        <v>140</v>
      </c>
      <c r="C31" s="59" t="s">
        <v>67</v>
      </c>
      <c r="D31" s="60" t="s">
        <v>68</v>
      </c>
      <c r="E31" s="59" t="s">
        <v>93</v>
      </c>
      <c r="F31" s="60" t="s">
        <v>52</v>
      </c>
      <c r="G31" s="60">
        <v>1.5</v>
      </c>
      <c r="H31" s="60">
        <v>10</v>
      </c>
      <c r="I31" s="29">
        <f t="shared" si="0"/>
        <v>15</v>
      </c>
      <c r="J31" s="59" t="s">
        <v>142</v>
      </c>
      <c r="K31" s="60"/>
      <c r="L31" s="32" t="s">
        <v>79</v>
      </c>
      <c r="M31" s="60"/>
    </row>
    <row r="32" spans="1:13" ht="21.6" hidden="1" customHeight="1" outlineLevel="2">
      <c r="A32" s="58">
        <v>43776</v>
      </c>
      <c r="B32" s="59" t="s">
        <v>143</v>
      </c>
      <c r="C32" s="59" t="s">
        <v>69</v>
      </c>
      <c r="D32" s="60" t="s">
        <v>70</v>
      </c>
      <c r="E32" s="59" t="s">
        <v>93</v>
      </c>
      <c r="F32" s="32" t="s">
        <v>52</v>
      </c>
      <c r="G32" s="60">
        <v>1.5</v>
      </c>
      <c r="H32" s="60">
        <v>10</v>
      </c>
      <c r="I32" s="29">
        <f t="shared" si="0"/>
        <v>15</v>
      </c>
      <c r="J32" s="59" t="s">
        <v>146</v>
      </c>
      <c r="K32" s="60"/>
      <c r="L32" s="32" t="s">
        <v>79</v>
      </c>
      <c r="M32" s="60"/>
    </row>
    <row r="33" spans="1:13" ht="21.6" hidden="1" customHeight="1" outlineLevel="2">
      <c r="A33" s="58">
        <v>43776</v>
      </c>
      <c r="B33" s="59" t="s">
        <v>147</v>
      </c>
      <c r="C33" s="59" t="s">
        <v>148</v>
      </c>
      <c r="D33" s="60" t="s">
        <v>149</v>
      </c>
      <c r="E33" s="59" t="s">
        <v>93</v>
      </c>
      <c r="F33" s="60" t="s">
        <v>52</v>
      </c>
      <c r="G33" s="60">
        <v>1.5</v>
      </c>
      <c r="H33" s="60">
        <v>10</v>
      </c>
      <c r="I33" s="29">
        <f t="shared" si="0"/>
        <v>15</v>
      </c>
      <c r="J33" s="59" t="s">
        <v>150</v>
      </c>
      <c r="K33" s="60"/>
      <c r="L33" s="32" t="s">
        <v>75</v>
      </c>
      <c r="M33" s="60"/>
    </row>
    <row r="34" spans="1:13" ht="21.6" hidden="1" customHeight="1" outlineLevel="2">
      <c r="A34" s="62">
        <v>43776</v>
      </c>
      <c r="B34" s="59" t="s">
        <v>154</v>
      </c>
      <c r="C34" s="59" t="s">
        <v>155</v>
      </c>
      <c r="D34" s="60" t="s">
        <v>156</v>
      </c>
      <c r="E34" s="59" t="s">
        <v>93</v>
      </c>
      <c r="F34" s="60" t="s">
        <v>52</v>
      </c>
      <c r="G34" s="60">
        <v>1.5</v>
      </c>
      <c r="H34" s="60">
        <v>10</v>
      </c>
      <c r="I34" s="29">
        <f t="shared" si="0"/>
        <v>15</v>
      </c>
      <c r="J34" s="59" t="s">
        <v>157</v>
      </c>
      <c r="K34" s="60"/>
      <c r="L34" s="32" t="s">
        <v>79</v>
      </c>
      <c r="M34" s="60"/>
    </row>
    <row r="35" spans="1:13" ht="21.6" hidden="1" customHeight="1" outlineLevel="2">
      <c r="A35" s="58">
        <v>43776</v>
      </c>
      <c r="B35" s="59" t="s">
        <v>158</v>
      </c>
      <c r="C35" s="59" t="s">
        <v>64</v>
      </c>
      <c r="D35" s="60" t="s">
        <v>160</v>
      </c>
      <c r="E35" s="59" t="s">
        <v>93</v>
      </c>
      <c r="F35" s="60" t="s">
        <v>52</v>
      </c>
      <c r="G35" s="60">
        <v>1.5</v>
      </c>
      <c r="H35" s="60">
        <v>10</v>
      </c>
      <c r="I35" s="29">
        <f t="shared" si="0"/>
        <v>15</v>
      </c>
      <c r="J35" s="59" t="s">
        <v>161</v>
      </c>
      <c r="K35" s="60"/>
      <c r="L35" s="32" t="s">
        <v>79</v>
      </c>
      <c r="M35" s="60"/>
    </row>
    <row r="36" spans="1:13" ht="21.6" hidden="1" customHeight="1" outlineLevel="2">
      <c r="A36" s="58">
        <v>43776</v>
      </c>
      <c r="B36" s="59" t="s">
        <v>162</v>
      </c>
      <c r="C36" s="59" t="s">
        <v>163</v>
      </c>
      <c r="D36" s="60" t="s">
        <v>164</v>
      </c>
      <c r="E36" s="59" t="s">
        <v>93</v>
      </c>
      <c r="F36" s="32" t="s">
        <v>52</v>
      </c>
      <c r="G36" s="60">
        <v>1.5</v>
      </c>
      <c r="H36" s="60">
        <v>30</v>
      </c>
      <c r="I36" s="29">
        <f t="shared" si="0"/>
        <v>45</v>
      </c>
      <c r="J36" s="59" t="s">
        <v>165</v>
      </c>
      <c r="K36" s="60"/>
      <c r="L36" s="32" t="s">
        <v>75</v>
      </c>
      <c r="M36" s="60"/>
    </row>
    <row r="37" spans="1:13" ht="25.2" hidden="1" customHeight="1" outlineLevel="2">
      <c r="A37" s="58">
        <v>43776</v>
      </c>
      <c r="B37" s="59" t="s">
        <v>167</v>
      </c>
      <c r="C37" s="59" t="s">
        <v>168</v>
      </c>
      <c r="D37" s="60" t="s">
        <v>169</v>
      </c>
      <c r="E37" s="59" t="s">
        <v>93</v>
      </c>
      <c r="F37" s="32" t="s">
        <v>52</v>
      </c>
      <c r="G37" s="60">
        <v>1.5</v>
      </c>
      <c r="H37" s="60">
        <v>10</v>
      </c>
      <c r="I37" s="29">
        <f t="shared" si="0"/>
        <v>15</v>
      </c>
      <c r="J37" s="59" t="s">
        <v>170</v>
      </c>
      <c r="K37" s="60"/>
      <c r="L37" s="32" t="s">
        <v>79</v>
      </c>
      <c r="M37" s="60"/>
    </row>
    <row r="38" spans="1:13" ht="21.6" hidden="1" customHeight="1" outlineLevel="2">
      <c r="A38" s="58">
        <v>43774</v>
      </c>
      <c r="B38" s="59" t="s">
        <v>171</v>
      </c>
      <c r="C38" s="59" t="s">
        <v>75</v>
      </c>
      <c r="D38" s="60" t="s">
        <v>172</v>
      </c>
      <c r="E38" s="59" t="s">
        <v>93</v>
      </c>
      <c r="F38" s="32" t="s">
        <v>52</v>
      </c>
      <c r="G38" s="60">
        <v>1.5</v>
      </c>
      <c r="H38" s="60">
        <v>10</v>
      </c>
      <c r="I38" s="29">
        <f t="shared" si="0"/>
        <v>15</v>
      </c>
      <c r="J38" s="59" t="s">
        <v>173</v>
      </c>
      <c r="K38" s="60"/>
      <c r="L38" s="32" t="s">
        <v>79</v>
      </c>
      <c r="M38" s="60"/>
    </row>
    <row r="39" spans="1:13" ht="21.6" hidden="1" customHeight="1" outlineLevel="2">
      <c r="A39" s="58">
        <v>43774</v>
      </c>
      <c r="B39" s="59" t="s">
        <v>174</v>
      </c>
      <c r="C39" s="59" t="s">
        <v>65</v>
      </c>
      <c r="D39" s="60" t="s">
        <v>66</v>
      </c>
      <c r="E39" s="59" t="s">
        <v>93</v>
      </c>
      <c r="F39" s="32" t="s">
        <v>52</v>
      </c>
      <c r="G39" s="60">
        <v>1.5</v>
      </c>
      <c r="H39" s="60">
        <v>10</v>
      </c>
      <c r="I39" s="29">
        <f t="shared" si="0"/>
        <v>15</v>
      </c>
      <c r="J39" s="59" t="s">
        <v>177</v>
      </c>
      <c r="K39" s="60"/>
      <c r="L39" s="32" t="s">
        <v>79</v>
      </c>
      <c r="M39" s="60"/>
    </row>
    <row r="40" spans="1:13" ht="21.6" hidden="1" customHeight="1" outlineLevel="2">
      <c r="A40" s="58">
        <v>43774</v>
      </c>
      <c r="B40" s="59" t="s">
        <v>178</v>
      </c>
      <c r="C40" s="59" t="s">
        <v>179</v>
      </c>
      <c r="D40" s="60" t="s">
        <v>180</v>
      </c>
      <c r="E40" s="59" t="s">
        <v>93</v>
      </c>
      <c r="F40" s="32" t="s">
        <v>52</v>
      </c>
      <c r="G40" s="60">
        <v>1.5</v>
      </c>
      <c r="H40" s="60">
        <v>20</v>
      </c>
      <c r="I40" s="29">
        <f t="shared" si="0"/>
        <v>30</v>
      </c>
      <c r="J40" s="59" t="s">
        <v>181</v>
      </c>
      <c r="K40" s="60"/>
      <c r="L40" s="32" t="s">
        <v>79</v>
      </c>
      <c r="M40" s="60"/>
    </row>
    <row r="41" spans="1:13" ht="21.6" hidden="1" customHeight="1" outlineLevel="2">
      <c r="A41" s="58">
        <v>43771</v>
      </c>
      <c r="B41" s="59" t="s">
        <v>182</v>
      </c>
      <c r="C41" s="59" t="s">
        <v>58</v>
      </c>
      <c r="D41" s="60" t="s">
        <v>59</v>
      </c>
      <c r="E41" s="59" t="s">
        <v>93</v>
      </c>
      <c r="F41" s="32" t="s">
        <v>52</v>
      </c>
      <c r="G41" s="60">
        <v>1.5</v>
      </c>
      <c r="H41" s="60">
        <v>100</v>
      </c>
      <c r="I41" s="29">
        <f t="shared" si="0"/>
        <v>150</v>
      </c>
      <c r="J41" s="59" t="s">
        <v>185</v>
      </c>
      <c r="K41" s="60"/>
      <c r="L41" s="32" t="s">
        <v>79</v>
      </c>
      <c r="M41" s="60"/>
    </row>
    <row r="42" spans="1:13" ht="21.6" customHeight="1" outlineLevel="1" collapsed="1">
      <c r="A42" s="58"/>
      <c r="B42" s="59"/>
      <c r="C42" s="59"/>
      <c r="D42" s="60"/>
      <c r="E42" s="66" t="s">
        <v>246</v>
      </c>
      <c r="F42" s="32"/>
      <c r="G42" s="60"/>
      <c r="H42" s="60">
        <f>SUBTOTAL(9,H27:H41)</f>
        <v>410</v>
      </c>
      <c r="I42" s="29">
        <f>SUBTOTAL(9,I27:I41)</f>
        <v>615</v>
      </c>
      <c r="J42" s="59"/>
      <c r="K42" s="60"/>
      <c r="L42" s="32"/>
      <c r="M42" s="60"/>
    </row>
    <row r="43" spans="1:13" ht="21.6" hidden="1" customHeight="1" outlineLevel="2">
      <c r="A43" s="58">
        <v>43776</v>
      </c>
      <c r="B43" s="68" t="s">
        <v>131</v>
      </c>
      <c r="C43" s="59" t="s">
        <v>75</v>
      </c>
      <c r="D43" s="60" t="s">
        <v>75</v>
      </c>
      <c r="E43" s="19" t="s">
        <v>132</v>
      </c>
      <c r="F43" s="60" t="s">
        <v>84</v>
      </c>
      <c r="G43" s="60">
        <v>7</v>
      </c>
      <c r="H43" s="60">
        <v>1617</v>
      </c>
      <c r="I43" s="29">
        <f>G43*H43</f>
        <v>11319</v>
      </c>
      <c r="J43" s="59" t="s">
        <v>75</v>
      </c>
      <c r="K43" s="60"/>
      <c r="L43" s="32" t="s">
        <v>79</v>
      </c>
      <c r="M43" s="60"/>
    </row>
    <row r="44" spans="1:13" ht="21.6" customHeight="1" outlineLevel="1" collapsed="1">
      <c r="A44" s="58"/>
      <c r="B44" s="68"/>
      <c r="C44" s="59"/>
      <c r="D44" s="60"/>
      <c r="E44" s="69" t="s">
        <v>253</v>
      </c>
      <c r="F44" s="60"/>
      <c r="G44" s="60"/>
      <c r="H44" s="60">
        <f>SUBTOTAL(9,H43:H43)</f>
        <v>1617</v>
      </c>
      <c r="I44" s="29">
        <f>SUBTOTAL(9,I43:I43)</f>
        <v>11319</v>
      </c>
      <c r="J44" s="59"/>
      <c r="K44" s="60"/>
      <c r="L44" s="32"/>
      <c r="M44" s="60"/>
    </row>
    <row r="45" spans="1:13" ht="21.6" hidden="1" customHeight="1" outlineLevel="2">
      <c r="A45" s="58">
        <v>43776</v>
      </c>
      <c r="B45" s="68" t="s">
        <v>129</v>
      </c>
      <c r="C45" s="59" t="s">
        <v>75</v>
      </c>
      <c r="D45" s="60" t="s">
        <v>75</v>
      </c>
      <c r="E45" s="19" t="s">
        <v>130</v>
      </c>
      <c r="F45" s="60" t="s">
        <v>75</v>
      </c>
      <c r="G45" s="60" t="s">
        <v>75</v>
      </c>
      <c r="H45" s="60" t="s">
        <v>75</v>
      </c>
      <c r="I45" s="29">
        <v>2549</v>
      </c>
      <c r="J45" s="59" t="s">
        <v>75</v>
      </c>
      <c r="K45" s="60"/>
      <c r="L45" s="32" t="s">
        <v>79</v>
      </c>
      <c r="M45" s="60"/>
    </row>
    <row r="46" spans="1:13" ht="21.6" customHeight="1" outlineLevel="1" collapsed="1">
      <c r="A46" s="58"/>
      <c r="B46" s="68"/>
      <c r="C46" s="59"/>
      <c r="D46" s="60"/>
      <c r="E46" s="69" t="s">
        <v>252</v>
      </c>
      <c r="F46" s="60"/>
      <c r="G46" s="60"/>
      <c r="H46" s="60">
        <f>SUBTOTAL(9,H45:H45)</f>
        <v>0</v>
      </c>
      <c r="I46" s="29">
        <f>SUBTOTAL(9,I45:I45)</f>
        <v>2549</v>
      </c>
      <c r="J46" s="59"/>
      <c r="K46" s="60"/>
      <c r="L46" s="32"/>
      <c r="M46" s="60"/>
    </row>
    <row r="47" spans="1:13" ht="21.6" hidden="1" customHeight="1" outlineLevel="2">
      <c r="A47" s="58">
        <v>43783</v>
      </c>
      <c r="B47" s="68" t="s">
        <v>81</v>
      </c>
      <c r="C47" s="59" t="s">
        <v>75</v>
      </c>
      <c r="D47" s="60" t="s">
        <v>75</v>
      </c>
      <c r="E47" s="59" t="s">
        <v>82</v>
      </c>
      <c r="F47" s="60" t="s">
        <v>84</v>
      </c>
      <c r="G47" s="60">
        <v>50</v>
      </c>
      <c r="H47" s="60">
        <v>84</v>
      </c>
      <c r="I47" s="29">
        <v>4200</v>
      </c>
      <c r="J47" s="59" t="s">
        <v>75</v>
      </c>
      <c r="K47" s="60"/>
      <c r="L47" s="32" t="s">
        <v>79</v>
      </c>
      <c r="M47" s="60"/>
    </row>
    <row r="48" spans="1:13" ht="21.6" hidden="1" customHeight="1" outlineLevel="2">
      <c r="A48" s="58">
        <v>43783</v>
      </c>
      <c r="B48" s="68" t="s">
        <v>83</v>
      </c>
      <c r="C48" s="59" t="s">
        <v>75</v>
      </c>
      <c r="D48" s="60" t="s">
        <v>75</v>
      </c>
      <c r="E48" s="59" t="s">
        <v>82</v>
      </c>
      <c r="F48" s="60" t="s">
        <v>84</v>
      </c>
      <c r="G48" s="60">
        <v>200</v>
      </c>
      <c r="H48" s="60">
        <v>12</v>
      </c>
      <c r="I48" s="29">
        <v>2400</v>
      </c>
      <c r="J48" s="59" t="s">
        <v>75</v>
      </c>
      <c r="K48" s="60"/>
      <c r="L48" s="32" t="s">
        <v>79</v>
      </c>
      <c r="M48" s="60"/>
    </row>
    <row r="49" spans="1:13" ht="21.6" customHeight="1" outlineLevel="1" collapsed="1">
      <c r="A49" s="58"/>
      <c r="B49" s="68"/>
      <c r="C49" s="59"/>
      <c r="D49" s="60"/>
      <c r="E49" s="66" t="s">
        <v>242</v>
      </c>
      <c r="F49" s="60"/>
      <c r="G49" s="60"/>
      <c r="H49" s="60">
        <f>SUBTOTAL(9,H47:H48)</f>
        <v>96</v>
      </c>
      <c r="I49" s="29">
        <f>SUBTOTAL(9,I47:I48)</f>
        <v>6600</v>
      </c>
      <c r="J49" s="59"/>
      <c r="K49" s="60"/>
      <c r="L49" s="32"/>
      <c r="M49" s="60"/>
    </row>
    <row r="50" spans="1:13" ht="21.6" hidden="1" customHeight="1" outlineLevel="2">
      <c r="A50" s="58">
        <v>43783</v>
      </c>
      <c r="B50" s="59" t="s">
        <v>74</v>
      </c>
      <c r="C50" s="59" t="s">
        <v>75</v>
      </c>
      <c r="D50" s="60" t="s">
        <v>75</v>
      </c>
      <c r="E50" s="59" t="s">
        <v>77</v>
      </c>
      <c r="F50" s="60" t="s">
        <v>84</v>
      </c>
      <c r="G50" s="60">
        <v>50</v>
      </c>
      <c r="H50" s="60">
        <v>4</v>
      </c>
      <c r="I50" s="29">
        <v>200</v>
      </c>
      <c r="J50" s="59" t="s">
        <v>75</v>
      </c>
      <c r="K50" s="60"/>
      <c r="L50" s="32" t="s">
        <v>79</v>
      </c>
      <c r="M50" s="60"/>
    </row>
    <row r="51" spans="1:13" ht="21.6" hidden="1" customHeight="1" outlineLevel="2">
      <c r="A51" s="58">
        <v>43783</v>
      </c>
      <c r="B51" s="59" t="s">
        <v>80</v>
      </c>
      <c r="C51" s="59" t="s">
        <v>75</v>
      </c>
      <c r="D51" s="60" t="s">
        <v>75</v>
      </c>
      <c r="E51" s="59" t="s">
        <v>77</v>
      </c>
      <c r="F51" s="60" t="s">
        <v>84</v>
      </c>
      <c r="G51" s="60">
        <v>50</v>
      </c>
      <c r="H51" s="60">
        <v>4</v>
      </c>
      <c r="I51" s="29">
        <v>200</v>
      </c>
      <c r="J51" s="59" t="s">
        <v>75</v>
      </c>
      <c r="K51" s="60"/>
      <c r="L51" s="32" t="s">
        <v>79</v>
      </c>
      <c r="M51" s="60"/>
    </row>
    <row r="52" spans="1:13" ht="21.6" customHeight="1" outlineLevel="1" collapsed="1">
      <c r="A52" s="58"/>
      <c r="B52" s="59"/>
      <c r="C52" s="59"/>
      <c r="D52" s="60"/>
      <c r="E52" s="66" t="s">
        <v>241</v>
      </c>
      <c r="F52" s="60"/>
      <c r="G52" s="60"/>
      <c r="H52" s="60">
        <f>SUBTOTAL(9,H50:H51)</f>
        <v>8</v>
      </c>
      <c r="I52" s="29">
        <f>SUBTOTAL(9,I50:I51)</f>
        <v>400</v>
      </c>
      <c r="J52" s="59"/>
      <c r="K52" s="60"/>
      <c r="L52" s="32"/>
      <c r="M52" s="60"/>
    </row>
    <row r="53" spans="1:13" ht="21.6" hidden="1" customHeight="1" outlineLevel="2">
      <c r="A53" s="58">
        <v>43783</v>
      </c>
      <c r="B53" s="68" t="s">
        <v>85</v>
      </c>
      <c r="C53" s="59" t="s">
        <v>75</v>
      </c>
      <c r="D53" s="60" t="s">
        <v>75</v>
      </c>
      <c r="E53" s="59" t="s">
        <v>86</v>
      </c>
      <c r="F53" s="60" t="s">
        <v>84</v>
      </c>
      <c r="G53" s="60">
        <v>50</v>
      </c>
      <c r="H53" s="60">
        <v>73</v>
      </c>
      <c r="I53" s="29">
        <f>G53*H53</f>
        <v>3650</v>
      </c>
      <c r="J53" s="59"/>
      <c r="K53" s="60"/>
      <c r="L53" s="32" t="s">
        <v>79</v>
      </c>
      <c r="M53" s="60"/>
    </row>
    <row r="54" spans="1:13" ht="21.6" customHeight="1" outlineLevel="1" collapsed="1">
      <c r="A54" s="58"/>
      <c r="B54" s="68"/>
      <c r="C54" s="59"/>
      <c r="D54" s="60"/>
      <c r="E54" s="66" t="s">
        <v>243</v>
      </c>
      <c r="F54" s="60"/>
      <c r="G54" s="60"/>
      <c r="H54" s="60">
        <f>SUBTOTAL(9,H53:H53)</f>
        <v>73</v>
      </c>
      <c r="I54" s="29">
        <f>SUBTOTAL(9,I53:I53)</f>
        <v>3650</v>
      </c>
      <c r="J54" s="59"/>
      <c r="K54" s="60"/>
      <c r="L54" s="32"/>
      <c r="M54" s="60"/>
    </row>
    <row r="55" spans="1:13" ht="21.6" customHeight="1">
      <c r="A55" s="58"/>
      <c r="B55" s="68"/>
      <c r="C55" s="59"/>
      <c r="D55" s="60"/>
      <c r="E55" s="66" t="s">
        <v>62</v>
      </c>
      <c r="F55" s="60"/>
      <c r="G55" s="60"/>
      <c r="H55" s="60">
        <f>SUBTOTAL(9,H3:H53)</f>
        <v>3662</v>
      </c>
      <c r="I55" s="29">
        <f>SUBTOTAL(9,I3:I53)</f>
        <v>53823</v>
      </c>
      <c r="J55" s="59"/>
      <c r="K55" s="60"/>
      <c r="L55" s="32"/>
      <c r="M55" s="60"/>
    </row>
    <row r="56" spans="1:13" ht="21.6" customHeight="1">
      <c r="A56" s="58"/>
      <c r="B56" s="59"/>
      <c r="C56" s="59"/>
      <c r="D56" s="60"/>
      <c r="E56" s="19"/>
      <c r="F56" s="32"/>
      <c r="G56" s="60"/>
      <c r="H56" s="60"/>
      <c r="I56" s="29"/>
      <c r="J56" s="59"/>
      <c r="K56" s="60"/>
      <c r="L56" s="32"/>
      <c r="M56" s="60"/>
    </row>
    <row r="57" spans="1:13" ht="21.6" customHeight="1">
      <c r="A57" s="58"/>
      <c r="B57" s="59"/>
      <c r="C57" s="59"/>
      <c r="D57" s="60"/>
      <c r="E57" s="19"/>
      <c r="F57" s="60"/>
      <c r="G57" s="60"/>
      <c r="H57" s="60"/>
      <c r="I57" s="29"/>
      <c r="J57" s="59"/>
      <c r="K57" s="60"/>
      <c r="L57" s="32"/>
      <c r="M57" s="60"/>
    </row>
    <row r="58" spans="1:13" ht="21.6" customHeight="1">
      <c r="A58" s="58"/>
      <c r="B58" s="59"/>
      <c r="C58" s="59"/>
      <c r="D58" s="60"/>
      <c r="E58" s="19"/>
      <c r="F58" s="60"/>
      <c r="G58" s="60"/>
      <c r="H58" s="60"/>
      <c r="I58" s="29"/>
      <c r="J58" s="59"/>
      <c r="K58" s="60"/>
      <c r="L58" s="32"/>
      <c r="M58" s="60"/>
    </row>
    <row r="59" spans="1:13" ht="21.6" customHeight="1">
      <c r="A59" s="58"/>
      <c r="B59" s="59"/>
      <c r="C59" s="59"/>
      <c r="D59" s="60"/>
      <c r="E59" s="19"/>
      <c r="F59" s="60"/>
      <c r="G59" s="60"/>
      <c r="H59" s="60"/>
      <c r="I59" s="29"/>
      <c r="J59" s="59"/>
      <c r="K59" s="60"/>
      <c r="L59" s="32"/>
      <c r="M59" s="60"/>
    </row>
    <row r="60" spans="1:13" ht="21.6" customHeight="1">
      <c r="A60" s="58"/>
      <c r="B60" s="59"/>
      <c r="C60" s="59"/>
      <c r="D60" s="60"/>
      <c r="E60" s="19"/>
      <c r="F60" s="60"/>
      <c r="G60" s="60"/>
      <c r="H60" s="60"/>
      <c r="I60" s="29"/>
      <c r="J60" s="59"/>
      <c r="K60" s="60"/>
      <c r="L60" s="32"/>
      <c r="M60" s="60"/>
    </row>
    <row r="61" spans="1:13" ht="21.6" customHeight="1">
      <c r="A61" s="58"/>
      <c r="B61" s="59"/>
      <c r="C61" s="59"/>
      <c r="D61" s="60"/>
      <c r="E61" s="19"/>
      <c r="F61" s="60"/>
      <c r="G61" s="60"/>
      <c r="H61" s="60"/>
      <c r="I61" s="29"/>
      <c r="J61" s="59"/>
      <c r="K61" s="60"/>
      <c r="L61" s="32"/>
      <c r="M61" s="60"/>
    </row>
    <row r="62" spans="1:13" ht="21.6" customHeight="1">
      <c r="A62" s="58"/>
      <c r="B62" s="68"/>
      <c r="C62" s="59"/>
      <c r="D62" s="60"/>
      <c r="E62" s="19"/>
      <c r="F62" s="60"/>
      <c r="G62" s="60"/>
      <c r="H62" s="60"/>
      <c r="I62" s="29"/>
      <c r="J62" s="59"/>
      <c r="K62" s="60"/>
      <c r="L62" s="32"/>
      <c r="M62" s="60"/>
    </row>
    <row r="63" spans="1:13" ht="21.6" customHeight="1">
      <c r="A63" s="58"/>
      <c r="B63" s="68"/>
      <c r="C63" s="59"/>
      <c r="D63" s="60"/>
      <c r="E63" s="19"/>
      <c r="F63" s="60"/>
      <c r="G63" s="60"/>
      <c r="H63" s="60"/>
      <c r="I63" s="29"/>
      <c r="J63" s="59"/>
      <c r="K63" s="60"/>
      <c r="L63" s="32"/>
      <c r="M63" s="60"/>
    </row>
    <row r="64" spans="1:13" ht="21.6" customHeight="1">
      <c r="A64" s="58"/>
      <c r="B64" s="68"/>
      <c r="C64" s="59"/>
      <c r="D64" s="60"/>
      <c r="E64" s="19"/>
      <c r="F64" s="60"/>
      <c r="G64" s="60"/>
      <c r="H64" s="60"/>
      <c r="I64" s="29"/>
      <c r="K64" s="60"/>
      <c r="L64" s="32"/>
      <c r="M64" s="60"/>
    </row>
    <row r="65" spans="1:13" ht="21.6" customHeight="1">
      <c r="A65" s="58"/>
      <c r="B65" s="68"/>
      <c r="C65" s="59"/>
      <c r="D65" s="60"/>
      <c r="E65" s="19"/>
      <c r="F65" s="60"/>
      <c r="G65" s="60"/>
      <c r="H65" s="60"/>
      <c r="I65" s="29"/>
      <c r="J65" s="59"/>
      <c r="K65" s="61"/>
      <c r="L65" s="32"/>
      <c r="M65" s="60"/>
    </row>
    <row r="66" spans="1:13" ht="21.6" customHeight="1">
      <c r="A66" s="58"/>
      <c r="B66" s="68"/>
      <c r="C66" s="59"/>
      <c r="D66" s="60"/>
      <c r="E66" s="19"/>
      <c r="F66" s="60"/>
      <c r="G66" s="60"/>
      <c r="H66" s="60"/>
      <c r="I66" s="29"/>
      <c r="J66" s="59"/>
      <c r="K66" s="60"/>
      <c r="L66" s="32"/>
      <c r="M66" s="60"/>
    </row>
    <row r="67" spans="1:13" ht="21.6" customHeight="1">
      <c r="A67" s="58"/>
      <c r="B67" s="68"/>
      <c r="C67" s="59"/>
      <c r="D67" s="60"/>
      <c r="E67" s="19"/>
      <c r="F67" s="60"/>
      <c r="G67" s="60"/>
      <c r="H67" s="60"/>
      <c r="I67" s="29"/>
      <c r="J67" s="59"/>
      <c r="K67" s="60"/>
      <c r="L67" s="32"/>
      <c r="M67" s="60"/>
    </row>
    <row r="68" spans="1:13" ht="21.6" customHeight="1">
      <c r="A68" s="58"/>
      <c r="B68" s="68"/>
      <c r="C68" s="59"/>
      <c r="D68" s="60"/>
      <c r="E68" s="19"/>
      <c r="F68" s="60"/>
      <c r="G68" s="60"/>
      <c r="H68" s="60"/>
      <c r="I68" s="29"/>
      <c r="J68" s="59"/>
      <c r="K68" s="60"/>
      <c r="L68" s="32"/>
      <c r="M68" s="60"/>
    </row>
    <row r="69" spans="1:13" ht="21.6" customHeight="1">
      <c r="A69" s="58"/>
      <c r="B69" s="68"/>
      <c r="C69" s="59"/>
      <c r="D69" s="60"/>
      <c r="E69" s="19"/>
      <c r="F69" s="60"/>
      <c r="G69" s="60"/>
      <c r="H69" s="60"/>
      <c r="I69" s="29"/>
      <c r="J69" s="59"/>
      <c r="K69" s="60"/>
      <c r="L69" s="32"/>
      <c r="M69" s="60"/>
    </row>
    <row r="70" spans="1:13" ht="21.6" customHeight="1">
      <c r="A70" s="58"/>
      <c r="B70" s="68"/>
      <c r="C70" s="59"/>
      <c r="D70" s="60"/>
      <c r="E70" s="19"/>
      <c r="F70" s="60"/>
      <c r="G70" s="60"/>
      <c r="H70" s="60"/>
      <c r="I70" s="29"/>
      <c r="J70" s="59"/>
      <c r="K70" s="60"/>
      <c r="L70" s="32"/>
      <c r="M70" s="60"/>
    </row>
    <row r="71" spans="1:13" ht="21.6" customHeight="1">
      <c r="A71" s="58"/>
      <c r="B71" s="68"/>
      <c r="C71" s="59"/>
      <c r="D71" s="60"/>
      <c r="E71" s="19"/>
      <c r="F71" s="60"/>
      <c r="G71" s="60"/>
      <c r="H71" s="60"/>
      <c r="I71" s="29"/>
      <c r="J71" s="59"/>
      <c r="K71" s="60"/>
      <c r="L71" s="32"/>
      <c r="M71" s="60"/>
    </row>
    <row r="72" spans="1:13" ht="21.6" customHeight="1">
      <c r="A72" s="58"/>
      <c r="B72" s="68"/>
      <c r="C72" s="59"/>
      <c r="D72" s="60"/>
      <c r="E72" s="19"/>
      <c r="F72" s="60"/>
      <c r="G72" s="60"/>
      <c r="H72" s="60"/>
      <c r="I72" s="29"/>
      <c r="J72" s="59"/>
      <c r="K72" s="60"/>
      <c r="L72" s="32"/>
      <c r="M72" s="60"/>
    </row>
    <row r="73" spans="1:13" ht="21.6" customHeight="1">
      <c r="A73" s="62"/>
      <c r="B73" s="59"/>
      <c r="C73" s="59"/>
      <c r="D73" s="60"/>
      <c r="E73" s="19"/>
      <c r="F73" s="60"/>
      <c r="G73" s="60"/>
      <c r="H73" s="60"/>
      <c r="I73" s="29"/>
      <c r="J73" s="59"/>
      <c r="K73" s="60"/>
      <c r="L73" s="32"/>
      <c r="M73" s="60"/>
    </row>
    <row r="74" spans="1:13" ht="21.6" customHeight="1">
      <c r="A74" s="62"/>
      <c r="B74" s="59"/>
      <c r="C74" s="59"/>
      <c r="D74" s="60"/>
      <c r="E74" s="19"/>
      <c r="F74" s="60"/>
      <c r="G74" s="60"/>
      <c r="H74" s="60"/>
      <c r="I74" s="29"/>
      <c r="J74" s="59"/>
      <c r="K74" s="60"/>
      <c r="L74" s="32"/>
      <c r="M74" s="60"/>
    </row>
    <row r="75" spans="1:13" ht="21.6" customHeight="1">
      <c r="A75" s="62"/>
      <c r="B75" s="59"/>
      <c r="C75" s="59"/>
      <c r="D75" s="60"/>
      <c r="E75" s="19"/>
      <c r="F75" s="60"/>
      <c r="G75" s="60"/>
      <c r="H75" s="60"/>
      <c r="I75" s="29"/>
      <c r="J75" s="59"/>
      <c r="K75" s="60"/>
      <c r="L75" s="32"/>
      <c r="M75" s="60"/>
    </row>
    <row r="76" spans="1:13" ht="21.6" customHeight="1">
      <c r="A76" s="62"/>
      <c r="B76" s="59"/>
      <c r="C76" s="59"/>
      <c r="D76" s="60"/>
      <c r="E76" s="19"/>
      <c r="F76" s="60"/>
      <c r="G76" s="60"/>
      <c r="H76" s="60"/>
      <c r="I76" s="29"/>
      <c r="J76" s="59"/>
      <c r="K76" s="60"/>
      <c r="L76" s="32"/>
      <c r="M76" s="60"/>
    </row>
    <row r="77" spans="1:13" ht="21.6" customHeight="1">
      <c r="A77" s="58"/>
      <c r="B77" s="59"/>
      <c r="C77" s="59"/>
      <c r="D77" s="60"/>
      <c r="E77" s="19"/>
      <c r="F77" s="60"/>
      <c r="G77" s="60"/>
      <c r="H77" s="60"/>
      <c r="I77" s="29"/>
      <c r="J77" s="59"/>
      <c r="K77" s="60"/>
      <c r="L77" s="32"/>
      <c r="M77" s="60"/>
    </row>
    <row r="78" spans="1:13" ht="21.6" customHeight="1">
      <c r="A78" s="58"/>
      <c r="B78" s="59"/>
      <c r="C78" s="59"/>
      <c r="D78" s="60"/>
      <c r="E78" s="19"/>
      <c r="F78" s="60"/>
      <c r="G78" s="60"/>
      <c r="H78" s="60"/>
      <c r="I78" s="29"/>
      <c r="J78" s="59"/>
      <c r="K78" s="60"/>
      <c r="L78" s="32"/>
      <c r="M78" s="60"/>
    </row>
    <row r="79" spans="1:13" ht="21.6" customHeight="1">
      <c r="A79" s="58"/>
      <c r="B79" s="59"/>
      <c r="C79" s="59"/>
      <c r="D79" s="60"/>
      <c r="E79" s="19"/>
      <c r="F79" s="32"/>
      <c r="G79" s="60"/>
      <c r="H79" s="60"/>
      <c r="I79" s="29"/>
      <c r="J79" s="59"/>
      <c r="K79" s="60"/>
      <c r="L79" s="32"/>
      <c r="M79" s="60"/>
    </row>
    <row r="80" spans="1:13" ht="21.6" customHeight="1">
      <c r="A80" s="62"/>
      <c r="B80" s="59"/>
      <c r="C80" s="59"/>
      <c r="D80" s="60"/>
      <c r="E80" s="19"/>
      <c r="F80" s="60"/>
      <c r="G80" s="60"/>
      <c r="H80" s="60"/>
      <c r="I80" s="29"/>
      <c r="J80" s="59"/>
      <c r="K80" s="60"/>
      <c r="L80" s="32"/>
      <c r="M80" s="60"/>
    </row>
    <row r="81" spans="1:13" ht="21.6" customHeight="1">
      <c r="A81" s="62"/>
      <c r="B81" s="59"/>
      <c r="C81" s="59"/>
      <c r="D81" s="60"/>
      <c r="E81" s="19"/>
      <c r="F81" s="60"/>
      <c r="G81" s="60"/>
      <c r="H81" s="60"/>
      <c r="I81" s="29"/>
      <c r="J81" s="59"/>
      <c r="K81" s="60"/>
      <c r="L81" s="32"/>
      <c r="M81" s="60"/>
    </row>
    <row r="82" spans="1:13" ht="21.6" customHeight="1">
      <c r="A82" s="58"/>
      <c r="B82" s="68"/>
      <c r="C82" s="59"/>
      <c r="D82" s="60"/>
      <c r="E82" s="60"/>
      <c r="F82" s="60"/>
      <c r="G82" s="60"/>
      <c r="H82" s="60"/>
      <c r="I82" s="29"/>
      <c r="J82" s="59"/>
      <c r="K82" s="60"/>
      <c r="L82" s="32"/>
      <c r="M82" s="60"/>
    </row>
    <row r="83" spans="1:13" ht="21.6" customHeight="1">
      <c r="A83" s="62"/>
      <c r="B83" s="59"/>
      <c r="C83" s="59"/>
      <c r="D83" s="60"/>
      <c r="E83" s="60"/>
      <c r="F83" s="60"/>
      <c r="G83" s="60"/>
      <c r="H83" s="60"/>
      <c r="I83" s="29"/>
      <c r="J83" s="59"/>
      <c r="K83" s="60"/>
      <c r="L83" s="32"/>
      <c r="M83" s="60"/>
    </row>
    <row r="84" spans="1:13" ht="21.6" customHeight="1">
      <c r="A84" s="62"/>
      <c r="B84" s="59"/>
      <c r="C84" s="59"/>
      <c r="D84" s="60"/>
      <c r="E84" s="60"/>
      <c r="F84" s="60"/>
      <c r="G84" s="60"/>
      <c r="H84" s="60"/>
      <c r="I84" s="29"/>
      <c r="J84" s="59"/>
      <c r="K84" s="60"/>
      <c r="L84" s="32"/>
      <c r="M84" s="60"/>
    </row>
    <row r="85" spans="1:13" ht="21.6" customHeight="1">
      <c r="A85" s="62"/>
      <c r="B85" s="59"/>
      <c r="C85" s="59"/>
      <c r="D85" s="60"/>
      <c r="E85" s="60"/>
      <c r="F85" s="60"/>
      <c r="G85" s="60"/>
      <c r="H85" s="60"/>
      <c r="I85" s="29"/>
      <c r="J85" s="59"/>
      <c r="K85" s="60"/>
      <c r="L85" s="32"/>
      <c r="M85" s="60"/>
    </row>
    <row r="86" spans="1:13" ht="21.6" customHeight="1">
      <c r="A86" s="62"/>
      <c r="B86" s="59"/>
      <c r="C86" s="59"/>
      <c r="D86" s="60"/>
      <c r="E86" s="60"/>
      <c r="F86" s="60"/>
      <c r="G86" s="60"/>
      <c r="H86" s="60"/>
      <c r="I86" s="29"/>
      <c r="J86" s="59"/>
      <c r="K86" s="60"/>
      <c r="L86" s="32"/>
      <c r="M86" s="60"/>
    </row>
    <row r="87" spans="1:13" ht="21.6" customHeight="1">
      <c r="A87" s="62"/>
      <c r="B87" s="59"/>
      <c r="C87" s="59"/>
      <c r="D87" s="60"/>
      <c r="E87" s="60"/>
      <c r="F87" s="60"/>
      <c r="G87" s="60"/>
      <c r="H87" s="60"/>
      <c r="I87" s="29"/>
      <c r="J87" s="59"/>
      <c r="K87" s="60"/>
      <c r="L87" s="32"/>
      <c r="M87" s="60"/>
    </row>
    <row r="88" spans="1:13" ht="21.6" customHeight="1">
      <c r="A88" s="62"/>
      <c r="B88" s="59"/>
      <c r="C88" s="59"/>
      <c r="D88" s="60"/>
      <c r="E88" s="60"/>
      <c r="F88" s="60"/>
      <c r="G88" s="60"/>
      <c r="H88" s="60"/>
      <c r="I88" s="29"/>
      <c r="J88" s="59"/>
      <c r="K88" s="60"/>
      <c r="L88" s="32"/>
      <c r="M88" s="60"/>
    </row>
    <row r="89" spans="1:13" ht="21.6" customHeight="1">
      <c r="A89" s="62"/>
      <c r="B89" s="59"/>
      <c r="C89" s="59"/>
      <c r="D89" s="60"/>
      <c r="E89" s="60"/>
      <c r="F89" s="60"/>
      <c r="G89" s="60"/>
      <c r="H89" s="60"/>
      <c r="I89" s="29"/>
      <c r="J89" s="59"/>
      <c r="K89" s="60"/>
      <c r="L89" s="32"/>
      <c r="M89" s="60"/>
    </row>
    <row r="90" spans="1:13" ht="21.6" customHeight="1">
      <c r="A90" s="62"/>
      <c r="B90" s="59"/>
      <c r="C90" s="59"/>
      <c r="D90" s="60"/>
      <c r="E90" s="60"/>
      <c r="F90" s="60"/>
      <c r="G90" s="60"/>
      <c r="H90" s="60"/>
      <c r="I90" s="29"/>
      <c r="J90" s="59"/>
      <c r="K90" s="60"/>
      <c r="L90" s="32"/>
      <c r="M90" s="60"/>
    </row>
    <row r="91" spans="1:13" ht="21.6" customHeight="1">
      <c r="A91" s="62"/>
      <c r="B91" s="59"/>
      <c r="C91" s="59"/>
      <c r="D91" s="60"/>
      <c r="E91" s="60"/>
      <c r="F91" s="60"/>
      <c r="G91" s="60"/>
      <c r="H91" s="60"/>
      <c r="I91" s="29"/>
      <c r="J91" s="59"/>
      <c r="K91" s="60"/>
      <c r="L91" s="32"/>
      <c r="M91" s="60"/>
    </row>
    <row r="92" spans="1:13" ht="21.6" customHeight="1">
      <c r="A92" s="62"/>
      <c r="B92" s="59"/>
      <c r="C92" s="59"/>
      <c r="D92" s="60"/>
      <c r="E92" s="60"/>
      <c r="F92" s="60"/>
      <c r="G92" s="60"/>
      <c r="H92" s="60"/>
      <c r="I92" s="29"/>
      <c r="J92" s="59"/>
      <c r="K92" s="60"/>
      <c r="L92" s="32"/>
      <c r="M92" s="60"/>
    </row>
    <row r="93" spans="1:13" ht="21.6" customHeight="1">
      <c r="A93" s="62"/>
      <c r="B93" s="59"/>
      <c r="C93" s="59"/>
      <c r="D93" s="60"/>
      <c r="E93" s="60"/>
      <c r="F93" s="60"/>
      <c r="G93" s="60"/>
      <c r="H93" s="60"/>
      <c r="I93" s="29"/>
      <c r="J93" s="59"/>
      <c r="K93" s="60"/>
      <c r="L93" s="32"/>
      <c r="M93" s="60"/>
    </row>
    <row r="94" spans="1:13" ht="21.6" customHeight="1">
      <c r="A94" s="58"/>
      <c r="B94" s="59"/>
      <c r="C94" s="59"/>
      <c r="D94" s="60"/>
      <c r="E94" s="60"/>
      <c r="F94" s="32"/>
      <c r="G94" s="60"/>
      <c r="H94" s="60"/>
      <c r="I94" s="29"/>
      <c r="J94" s="59"/>
      <c r="K94" s="60"/>
      <c r="L94" s="32"/>
      <c r="M94" s="60"/>
    </row>
    <row r="95" spans="1:13" ht="21.6" customHeight="1">
      <c r="A95" s="58"/>
      <c r="B95" s="59"/>
      <c r="C95" s="59"/>
      <c r="D95" s="60"/>
      <c r="E95" s="60"/>
      <c r="F95" s="32"/>
      <c r="G95" s="60"/>
      <c r="H95" s="60"/>
      <c r="I95" s="29"/>
      <c r="J95" s="59"/>
      <c r="K95" s="60"/>
      <c r="L95" s="32"/>
      <c r="M95" s="60"/>
    </row>
    <row r="96" spans="1:13" ht="21.6" customHeight="1">
      <c r="A96" s="58"/>
      <c r="B96" s="59"/>
      <c r="C96" s="59"/>
      <c r="D96" s="60"/>
      <c r="E96" s="60"/>
      <c r="F96" s="60"/>
      <c r="G96" s="60"/>
      <c r="H96" s="60"/>
      <c r="I96" s="29"/>
      <c r="J96" s="59"/>
      <c r="K96" s="60"/>
      <c r="L96" s="32"/>
      <c r="M96" s="60"/>
    </row>
    <row r="97" spans="1:13" ht="21.6" customHeight="1">
      <c r="A97" s="58"/>
      <c r="B97" s="59"/>
      <c r="C97" s="59"/>
      <c r="D97" s="60"/>
      <c r="E97" s="60"/>
      <c r="F97" s="60"/>
      <c r="G97" s="60"/>
      <c r="H97" s="60"/>
      <c r="I97" s="29"/>
      <c r="J97" s="59"/>
      <c r="K97" s="60"/>
      <c r="L97" s="32"/>
      <c r="M97" s="60"/>
    </row>
    <row r="98" spans="1:13" ht="21.6" customHeight="1">
      <c r="A98" s="58"/>
      <c r="B98" s="59"/>
      <c r="C98" s="59"/>
      <c r="D98" s="60"/>
      <c r="E98" s="60"/>
      <c r="F98" s="60"/>
      <c r="G98" s="60"/>
      <c r="H98" s="60"/>
      <c r="I98" s="29"/>
      <c r="J98" s="59"/>
      <c r="K98" s="60"/>
      <c r="L98" s="32"/>
      <c r="M98" s="60"/>
    </row>
    <row r="99" spans="1:13" ht="21.6" customHeight="1">
      <c r="A99" s="58"/>
      <c r="B99" s="59"/>
      <c r="C99" s="59"/>
      <c r="D99" s="60"/>
      <c r="E99" s="60"/>
      <c r="F99" s="60"/>
      <c r="G99" s="60"/>
      <c r="H99" s="60"/>
      <c r="I99" s="29"/>
      <c r="J99" s="59"/>
      <c r="K99" s="60"/>
      <c r="L99" s="32"/>
      <c r="M99" s="60"/>
    </row>
    <row r="100" spans="1:13" ht="21.6" customHeight="1">
      <c r="A100" s="58"/>
      <c r="B100" s="59"/>
      <c r="C100" s="59"/>
      <c r="D100" s="60"/>
      <c r="E100" s="60"/>
      <c r="F100" s="60"/>
      <c r="G100" s="60"/>
      <c r="H100" s="60"/>
      <c r="I100" s="29"/>
      <c r="J100" s="59"/>
      <c r="K100" s="60"/>
      <c r="L100" s="32"/>
      <c r="M100" s="60"/>
    </row>
    <row r="101" spans="1:13" ht="21.6" customHeight="1">
      <c r="A101" s="58"/>
      <c r="B101" s="68"/>
      <c r="C101" s="59"/>
      <c r="D101" s="60"/>
      <c r="E101" s="60"/>
      <c r="F101" s="60"/>
      <c r="G101" s="60"/>
      <c r="H101" s="60"/>
      <c r="I101" s="29"/>
      <c r="J101" s="59"/>
      <c r="K101" s="60"/>
      <c r="L101" s="32"/>
      <c r="M101" s="60"/>
    </row>
    <row r="102" spans="1:13" ht="21.6" customHeight="1">
      <c r="A102" s="58"/>
      <c r="B102" s="68"/>
      <c r="C102" s="59"/>
      <c r="D102" s="60"/>
      <c r="E102" s="60"/>
      <c r="F102" s="60"/>
      <c r="G102" s="60"/>
      <c r="H102" s="60"/>
      <c r="I102" s="29"/>
      <c r="J102" s="59"/>
      <c r="K102" s="60"/>
      <c r="L102" s="32"/>
      <c r="M102" s="60"/>
    </row>
    <row r="103" spans="1:13" ht="21.6" customHeight="1">
      <c r="A103" s="58"/>
      <c r="B103" s="68"/>
      <c r="C103" s="59"/>
      <c r="D103" s="60"/>
      <c r="E103" s="60"/>
      <c r="F103" s="60"/>
      <c r="G103" s="60"/>
      <c r="H103" s="60"/>
      <c r="I103" s="29"/>
      <c r="J103" s="59"/>
      <c r="K103" s="60"/>
      <c r="L103" s="32"/>
      <c r="M103" s="60"/>
    </row>
    <row r="104" spans="1:13" ht="21.6" customHeight="1">
      <c r="A104" s="58"/>
      <c r="B104" s="68"/>
      <c r="C104" s="59"/>
      <c r="D104" s="60"/>
      <c r="E104" s="60"/>
      <c r="F104" s="60"/>
      <c r="G104" s="60"/>
      <c r="H104" s="60"/>
      <c r="I104" s="29"/>
      <c r="J104" s="59"/>
      <c r="K104" s="60"/>
      <c r="L104" s="32"/>
      <c r="M104" s="60"/>
    </row>
    <row r="105" spans="1:13" ht="21.6" customHeight="1">
      <c r="A105" s="58"/>
      <c r="B105" s="68"/>
      <c r="C105" s="59"/>
      <c r="D105" s="60"/>
      <c r="E105" s="60"/>
      <c r="F105" s="60"/>
      <c r="G105" s="60"/>
      <c r="H105" s="60"/>
      <c r="I105" s="29"/>
      <c r="J105" s="59"/>
      <c r="K105" s="60"/>
      <c r="L105" s="32"/>
      <c r="M105" s="60"/>
    </row>
    <row r="106" spans="1:13" ht="21.6" customHeight="1">
      <c r="A106" s="58"/>
      <c r="B106" s="68"/>
      <c r="C106" s="59"/>
      <c r="D106" s="60"/>
      <c r="E106" s="60"/>
      <c r="F106" s="60"/>
      <c r="G106" s="60"/>
      <c r="H106" s="60"/>
      <c r="I106" s="29"/>
      <c r="J106" s="59"/>
      <c r="K106" s="60"/>
      <c r="L106" s="32"/>
      <c r="M106" s="60"/>
    </row>
    <row r="107" spans="1:13" ht="21.6" customHeight="1">
      <c r="A107" s="58"/>
      <c r="B107" s="68"/>
      <c r="C107" s="59"/>
      <c r="D107" s="60"/>
      <c r="E107" s="60"/>
      <c r="F107" s="60"/>
      <c r="G107" s="60"/>
      <c r="H107" s="60"/>
      <c r="I107" s="29"/>
      <c r="J107" s="59"/>
      <c r="K107" s="60"/>
      <c r="L107" s="32"/>
      <c r="M107" s="60"/>
    </row>
    <row r="108" spans="1:13" ht="21.6" customHeight="1">
      <c r="A108" s="62"/>
      <c r="B108" s="59"/>
      <c r="C108" s="59"/>
      <c r="D108" s="60"/>
      <c r="E108" s="60"/>
      <c r="F108" s="60"/>
      <c r="G108" s="60"/>
      <c r="H108" s="60"/>
      <c r="I108" s="29"/>
      <c r="J108" s="59"/>
      <c r="K108" s="60"/>
      <c r="L108" s="32"/>
      <c r="M108" s="60"/>
    </row>
    <row r="109" spans="1:13" ht="21.6" customHeight="1">
      <c r="A109" s="62"/>
      <c r="B109" s="59"/>
      <c r="C109" s="59"/>
      <c r="D109" s="60"/>
      <c r="E109" s="60"/>
      <c r="F109" s="60"/>
      <c r="G109" s="60"/>
      <c r="H109" s="60"/>
      <c r="I109" s="29"/>
      <c r="J109" s="59"/>
      <c r="K109" s="60"/>
      <c r="L109" s="32"/>
      <c r="M109" s="60"/>
    </row>
    <row r="110" spans="1:13" ht="21.6" customHeight="1">
      <c r="A110" s="62"/>
      <c r="B110" s="59"/>
      <c r="C110" s="59"/>
      <c r="D110" s="60"/>
      <c r="E110" s="60"/>
      <c r="F110" s="60"/>
      <c r="G110" s="60"/>
      <c r="H110" s="60"/>
      <c r="I110" s="29"/>
      <c r="J110" s="59"/>
      <c r="K110" s="60"/>
      <c r="L110" s="32"/>
      <c r="M110" s="60"/>
    </row>
    <row r="111" spans="1:13" ht="21.6" customHeight="1">
      <c r="A111" s="62"/>
      <c r="B111" s="59"/>
      <c r="C111" s="59"/>
      <c r="D111" s="60"/>
      <c r="E111" s="60"/>
      <c r="F111" s="60"/>
      <c r="G111" s="60"/>
      <c r="H111" s="60"/>
      <c r="I111" s="29"/>
      <c r="J111" s="59"/>
      <c r="K111" s="60"/>
      <c r="L111" s="32"/>
      <c r="M111" s="60"/>
    </row>
    <row r="112" spans="1:13" ht="21.6" customHeight="1">
      <c r="A112" s="62"/>
      <c r="B112" s="59"/>
      <c r="C112" s="59"/>
      <c r="D112" s="60"/>
      <c r="E112" s="32"/>
      <c r="F112" s="60"/>
      <c r="G112" s="60"/>
      <c r="H112" s="60"/>
      <c r="I112" s="29"/>
      <c r="J112" s="59"/>
      <c r="K112" s="60"/>
      <c r="L112" s="32"/>
      <c r="M112" s="60"/>
    </row>
    <row r="113" spans="1:13" ht="21.6" customHeight="1">
      <c r="A113" s="62"/>
      <c r="B113" s="59"/>
      <c r="C113" s="59"/>
      <c r="D113" s="32"/>
      <c r="E113" s="60"/>
      <c r="F113" s="60"/>
      <c r="G113" s="60"/>
      <c r="H113" s="60"/>
      <c r="I113" s="29"/>
      <c r="J113" s="59"/>
      <c r="K113" s="60"/>
      <c r="L113" s="32"/>
      <c r="M113" s="60"/>
    </row>
    <row r="114" spans="1:13" ht="21.6" customHeight="1">
      <c r="A114" s="58"/>
      <c r="B114" s="68"/>
      <c r="C114" s="59"/>
      <c r="D114" s="60"/>
      <c r="E114" s="60"/>
      <c r="F114" s="60"/>
      <c r="G114" s="60"/>
      <c r="H114" s="60"/>
      <c r="I114" s="29"/>
      <c r="J114" s="59"/>
      <c r="K114" s="60"/>
      <c r="L114" s="32"/>
      <c r="M114" s="60"/>
    </row>
    <row r="115" spans="1:13" ht="21.6" customHeight="1">
      <c r="A115" s="58"/>
      <c r="B115" s="59"/>
      <c r="C115" s="59"/>
      <c r="D115" s="60"/>
      <c r="E115" s="32"/>
      <c r="F115" s="32"/>
      <c r="G115" s="60"/>
      <c r="H115" s="60"/>
      <c r="I115" s="29"/>
      <c r="J115" s="59"/>
      <c r="K115" s="60"/>
      <c r="L115" s="32"/>
      <c r="M115" s="60"/>
    </row>
    <row r="116" spans="1:13" ht="21.6" customHeight="1">
      <c r="A116" s="58"/>
      <c r="B116" s="59"/>
      <c r="C116" s="59"/>
      <c r="D116" s="60"/>
      <c r="E116" s="32"/>
      <c r="F116" s="32"/>
      <c r="G116" s="60"/>
      <c r="H116" s="60"/>
      <c r="I116" s="29"/>
      <c r="J116" s="59"/>
      <c r="K116" s="60"/>
      <c r="L116" s="32"/>
      <c r="M116" s="60"/>
    </row>
    <row r="117" spans="1:13" ht="21.6" customHeight="1">
      <c r="A117" s="58"/>
      <c r="B117" s="59"/>
      <c r="C117" s="59"/>
      <c r="D117" s="60"/>
      <c r="E117" s="32"/>
      <c r="F117" s="32"/>
      <c r="G117" s="60"/>
      <c r="H117" s="60"/>
      <c r="I117" s="29"/>
      <c r="J117" s="59"/>
      <c r="K117" s="60"/>
      <c r="L117" s="32"/>
      <c r="M117" s="60"/>
    </row>
    <row r="118" spans="1:13" ht="21.6" customHeight="1">
      <c r="A118" s="58"/>
      <c r="B118" s="59"/>
      <c r="C118" s="59"/>
      <c r="D118" s="60"/>
      <c r="E118" s="32"/>
      <c r="F118" s="32"/>
      <c r="G118" s="60"/>
      <c r="H118" s="60"/>
      <c r="I118" s="29"/>
      <c r="J118" s="59"/>
      <c r="K118" s="60"/>
      <c r="L118" s="32"/>
      <c r="M118" s="60"/>
    </row>
    <row r="119" spans="1:13" ht="21.6" customHeight="1">
      <c r="A119" s="58"/>
      <c r="B119" s="59"/>
      <c r="C119" s="59"/>
      <c r="D119" s="60"/>
      <c r="E119" s="32"/>
      <c r="F119" s="32"/>
      <c r="G119" s="60"/>
      <c r="H119" s="60"/>
      <c r="I119" s="29"/>
      <c r="J119" s="59"/>
      <c r="K119" s="60"/>
      <c r="L119" s="32"/>
      <c r="M119" s="60"/>
    </row>
    <row r="120" spans="1:13" ht="21.6" customHeight="1">
      <c r="A120" s="62"/>
      <c r="B120" s="59"/>
      <c r="C120" s="59"/>
      <c r="D120" s="60"/>
      <c r="E120" s="60"/>
      <c r="F120" s="60"/>
      <c r="G120" s="60"/>
      <c r="H120" s="60"/>
      <c r="I120" s="29"/>
      <c r="J120" s="59"/>
      <c r="K120" s="60"/>
      <c r="L120" s="32"/>
      <c r="M120" s="60"/>
    </row>
    <row r="121" spans="1:13" ht="21.6" customHeight="1">
      <c r="A121" s="62"/>
      <c r="B121" s="59"/>
      <c r="C121" s="59"/>
      <c r="D121" s="60"/>
      <c r="E121" s="60"/>
      <c r="F121" s="60"/>
      <c r="G121" s="60"/>
      <c r="H121" s="60"/>
      <c r="I121" s="29"/>
      <c r="J121" s="59"/>
      <c r="K121" s="60"/>
      <c r="L121" s="32"/>
      <c r="M121" s="60"/>
    </row>
    <row r="122" spans="1:13" ht="21.6" customHeight="1">
      <c r="A122" s="62"/>
      <c r="B122" s="59"/>
      <c r="C122" s="59"/>
      <c r="D122" s="60"/>
      <c r="E122" s="60"/>
      <c r="F122" s="60"/>
      <c r="G122" s="60"/>
      <c r="H122" s="60"/>
      <c r="I122" s="29"/>
      <c r="J122" s="59"/>
      <c r="K122" s="60"/>
      <c r="L122" s="32"/>
      <c r="M122" s="60"/>
    </row>
    <row r="123" spans="1:13" ht="21.6" customHeight="1">
      <c r="A123" s="62"/>
      <c r="B123" s="59"/>
      <c r="C123" s="59"/>
      <c r="D123" s="60"/>
      <c r="E123" s="60"/>
      <c r="F123" s="60"/>
      <c r="G123" s="60"/>
      <c r="H123" s="60"/>
      <c r="I123" s="29"/>
      <c r="J123" s="59"/>
      <c r="K123" s="60"/>
      <c r="L123" s="32"/>
      <c r="M123" s="60"/>
    </row>
    <row r="124" spans="1:13" ht="21.6" customHeight="1">
      <c r="A124" s="62"/>
      <c r="B124" s="59"/>
      <c r="C124" s="59"/>
      <c r="D124" s="60"/>
      <c r="E124" s="60"/>
      <c r="F124" s="60"/>
      <c r="G124" s="60"/>
      <c r="H124" s="60"/>
      <c r="I124" s="29"/>
      <c r="J124" s="59"/>
      <c r="K124" s="60"/>
      <c r="L124" s="32"/>
      <c r="M124" s="60"/>
    </row>
    <row r="125" spans="1:13" ht="21.6" customHeight="1">
      <c r="A125" s="62"/>
      <c r="B125" s="59"/>
      <c r="C125" s="59"/>
      <c r="D125" s="60"/>
      <c r="E125" s="60"/>
      <c r="F125" s="60"/>
      <c r="G125" s="60"/>
      <c r="H125" s="60"/>
      <c r="I125" s="29"/>
      <c r="J125" s="59"/>
      <c r="K125" s="60"/>
      <c r="L125" s="32"/>
      <c r="M125" s="60"/>
    </row>
    <row r="126" spans="1:13" ht="21.6" customHeight="1">
      <c r="A126" s="62"/>
      <c r="B126" s="59"/>
      <c r="C126" s="59"/>
      <c r="D126" s="60"/>
      <c r="E126" s="60"/>
      <c r="F126" s="60"/>
      <c r="G126" s="60"/>
      <c r="H126" s="60"/>
      <c r="I126" s="29"/>
      <c r="J126" s="59"/>
      <c r="K126" s="60"/>
      <c r="L126" s="32"/>
      <c r="M126" s="60"/>
    </row>
    <row r="127" spans="1:13" ht="21.6" customHeight="1">
      <c r="A127" s="62"/>
      <c r="B127" s="59"/>
      <c r="C127" s="59"/>
      <c r="D127" s="60"/>
      <c r="E127" s="60"/>
      <c r="F127" s="60"/>
      <c r="G127" s="60"/>
      <c r="H127" s="60"/>
      <c r="I127" s="29"/>
      <c r="J127" s="59"/>
      <c r="K127" s="60"/>
      <c r="L127" s="32"/>
      <c r="M127" s="60"/>
    </row>
    <row r="128" spans="1:13" ht="21.6" customHeight="1">
      <c r="A128" s="62"/>
      <c r="B128" s="59"/>
      <c r="C128" s="59"/>
      <c r="D128" s="60"/>
      <c r="E128" s="60"/>
      <c r="F128" s="60"/>
      <c r="G128" s="60"/>
      <c r="H128" s="60"/>
      <c r="I128" s="29"/>
      <c r="J128" s="59"/>
      <c r="K128" s="60"/>
      <c r="L128" s="32"/>
      <c r="M128" s="60"/>
    </row>
    <row r="129" spans="1:13" ht="21.6" customHeight="1">
      <c r="A129" s="62"/>
      <c r="B129" s="59"/>
      <c r="C129" s="59"/>
      <c r="D129" s="60"/>
      <c r="E129" s="60"/>
      <c r="F129" s="60"/>
      <c r="G129" s="60"/>
      <c r="H129" s="60"/>
      <c r="I129" s="29"/>
      <c r="J129" s="59"/>
      <c r="K129" s="60"/>
      <c r="L129" s="32"/>
      <c r="M129" s="60"/>
    </row>
    <row r="130" spans="1:13" ht="21.6" customHeight="1">
      <c r="A130" s="62"/>
      <c r="B130" s="59"/>
      <c r="C130" s="59"/>
      <c r="D130" s="60"/>
      <c r="E130" s="60"/>
      <c r="F130" s="60"/>
      <c r="G130" s="60"/>
      <c r="H130" s="60"/>
      <c r="I130" s="29"/>
      <c r="J130" s="59"/>
      <c r="K130" s="60"/>
      <c r="L130" s="32"/>
      <c r="M130" s="60"/>
    </row>
    <row r="131" spans="1:13" ht="21.6" customHeight="1">
      <c r="A131" s="62"/>
      <c r="B131" s="59"/>
      <c r="C131" s="59"/>
      <c r="D131" s="60"/>
      <c r="E131" s="32"/>
      <c r="F131" s="60"/>
      <c r="G131" s="60"/>
      <c r="H131" s="60"/>
      <c r="I131" s="29"/>
      <c r="J131" s="59"/>
      <c r="K131" s="60"/>
      <c r="L131" s="32"/>
      <c r="M131" s="60"/>
    </row>
    <row r="132" spans="1:13" ht="21.6" customHeight="1">
      <c r="A132" s="62"/>
      <c r="B132" s="59"/>
      <c r="C132" s="59"/>
      <c r="D132" s="60"/>
      <c r="E132" s="32"/>
      <c r="F132" s="60"/>
      <c r="G132" s="60"/>
      <c r="H132" s="60"/>
      <c r="I132" s="29"/>
      <c r="J132" s="59"/>
      <c r="K132" s="60"/>
      <c r="L132" s="32"/>
      <c r="M132" s="60"/>
    </row>
    <row r="133" spans="1:13" ht="21.6" customHeight="1">
      <c r="A133" s="62"/>
      <c r="B133" s="59"/>
      <c r="C133" s="59"/>
      <c r="D133" s="60"/>
      <c r="E133" s="60"/>
      <c r="F133" s="60"/>
      <c r="G133" s="60"/>
      <c r="H133" s="60"/>
      <c r="I133" s="29"/>
      <c r="J133" s="59"/>
      <c r="K133" s="60"/>
      <c r="L133" s="32"/>
      <c r="M133" s="60"/>
    </row>
    <row r="134" spans="1:13" ht="21.6" customHeight="1">
      <c r="A134" s="62"/>
      <c r="B134" s="59"/>
      <c r="C134" s="59"/>
      <c r="D134" s="60"/>
      <c r="E134" s="60"/>
      <c r="F134" s="60"/>
      <c r="G134" s="60"/>
      <c r="H134" s="60"/>
      <c r="I134" s="29"/>
      <c r="J134" s="59"/>
      <c r="K134" s="63"/>
      <c r="L134" s="32"/>
      <c r="M134" s="60"/>
    </row>
    <row r="135" spans="1:13" ht="21.6" customHeight="1">
      <c r="A135" s="62"/>
      <c r="B135" s="59"/>
      <c r="C135" s="59"/>
      <c r="D135" s="60"/>
      <c r="E135" s="60"/>
      <c r="F135" s="60"/>
      <c r="G135" s="60"/>
      <c r="H135" s="60"/>
      <c r="I135" s="29"/>
      <c r="J135" s="59"/>
      <c r="K135" s="60"/>
      <c r="L135" s="32"/>
      <c r="M135" s="60"/>
    </row>
    <row r="136" spans="1:13" ht="21.6" customHeight="1">
      <c r="A136" s="62"/>
      <c r="B136" s="59"/>
      <c r="C136" s="59"/>
      <c r="D136" s="60"/>
      <c r="E136" s="60"/>
      <c r="F136" s="60"/>
      <c r="G136" s="60"/>
      <c r="H136" s="60"/>
      <c r="I136" s="29"/>
      <c r="J136" s="59"/>
      <c r="K136" s="60"/>
      <c r="L136" s="32"/>
      <c r="M136" s="60"/>
    </row>
    <row r="137" spans="1:13" ht="21.6" customHeight="1">
      <c r="A137" s="62"/>
      <c r="B137" s="59"/>
      <c r="C137" s="59"/>
      <c r="D137" s="60"/>
      <c r="E137" s="60"/>
      <c r="F137" s="60"/>
      <c r="G137" s="60"/>
      <c r="H137" s="60"/>
      <c r="I137" s="29"/>
      <c r="J137" s="59"/>
      <c r="K137" s="60"/>
      <c r="L137" s="32"/>
      <c r="M137" s="60"/>
    </row>
    <row r="138" spans="1:13" ht="21.6" customHeight="1">
      <c r="A138" s="62"/>
      <c r="B138" s="59"/>
      <c r="C138" s="59"/>
      <c r="D138" s="60"/>
      <c r="E138" s="60"/>
      <c r="F138" s="60"/>
      <c r="G138" s="60"/>
      <c r="H138" s="60"/>
      <c r="I138" s="29"/>
      <c r="J138" s="59"/>
      <c r="K138" s="60"/>
      <c r="L138" s="32"/>
      <c r="M138" s="60"/>
    </row>
    <row r="139" spans="1:13" ht="21.6" customHeight="1">
      <c r="L139" s="33"/>
    </row>
    <row r="140" spans="1:13" ht="21.6" customHeight="1">
      <c r="D140" s="39"/>
      <c r="J140" s="40"/>
      <c r="L140" s="33"/>
    </row>
    <row r="141" spans="1:13" ht="21.6" customHeight="1">
      <c r="L141" s="33"/>
    </row>
    <row r="142" spans="1:13" ht="21.6" customHeight="1">
      <c r="L142" s="33"/>
    </row>
    <row r="143" spans="1:13" ht="21.6" customHeight="1">
      <c r="L143" s="33"/>
    </row>
    <row r="144" spans="1:13" ht="21.6" customHeight="1">
      <c r="L144" s="33"/>
    </row>
    <row r="145" spans="12:12" ht="21.6" customHeight="1">
      <c r="L145" s="33"/>
    </row>
    <row r="146" spans="12:12" ht="21.6" customHeight="1">
      <c r="L146" s="33"/>
    </row>
    <row r="147" spans="12:12" ht="21.6" customHeight="1">
      <c r="L147" s="33"/>
    </row>
    <row r="181" spans="5:12" ht="21.6" customHeight="1">
      <c r="L181" s="33"/>
    </row>
    <row r="182" spans="5:12" ht="21.6" customHeight="1">
      <c r="L182" s="33"/>
    </row>
    <row r="183" spans="5:12" ht="21.6" customHeight="1">
      <c r="L183" s="33"/>
    </row>
    <row r="184" spans="5:12" ht="21.6" customHeight="1">
      <c r="L184" s="33"/>
    </row>
    <row r="185" spans="5:12" ht="21.6" customHeight="1">
      <c r="E185" s="33"/>
      <c r="L185" s="33"/>
    </row>
    <row r="186" spans="5:12" ht="21.6" customHeight="1">
      <c r="L186" s="33"/>
    </row>
    <row r="187" spans="5:12" ht="21.6" customHeight="1">
      <c r="L187" s="33"/>
    </row>
    <row r="188" spans="5:12" ht="21.6" customHeight="1">
      <c r="L188" s="33"/>
    </row>
    <row r="189" spans="5:12" ht="21.6" customHeight="1">
      <c r="L189" s="33"/>
    </row>
    <row r="190" spans="5:12" ht="21.6" customHeight="1">
      <c r="L190" s="33"/>
    </row>
    <row r="191" spans="5:12" ht="21.6" customHeight="1">
      <c r="L191" s="33"/>
    </row>
    <row r="192" spans="5:12" ht="21.6" customHeight="1">
      <c r="L192" s="33"/>
    </row>
    <row r="193" spans="11:12" ht="21.6" customHeight="1">
      <c r="L193" s="33"/>
    </row>
    <row r="194" spans="11:12" ht="21.6" customHeight="1">
      <c r="L194" s="33"/>
    </row>
    <row r="195" spans="11:12" ht="21.6" customHeight="1">
      <c r="K195" s="38"/>
      <c r="L195" s="33"/>
    </row>
    <row r="196" spans="11:12" ht="21.6" customHeight="1">
      <c r="L196" s="33"/>
    </row>
    <row r="197" spans="11:12" ht="21.6" customHeight="1">
      <c r="L197" s="33"/>
    </row>
    <row r="198" spans="11:12" ht="21.6" customHeight="1">
      <c r="L198" s="33"/>
    </row>
    <row r="199" spans="11:12" ht="21.6" customHeight="1">
      <c r="L199" s="33"/>
    </row>
    <row r="200" spans="11:12" ht="21.6" customHeight="1">
      <c r="L200" s="33"/>
    </row>
    <row r="201" spans="11:12" ht="21.6" customHeight="1">
      <c r="L201" s="33"/>
    </row>
    <row r="202" spans="11:12" ht="21.6" customHeight="1">
      <c r="L202" s="33"/>
    </row>
    <row r="203" spans="11:12" ht="21.6" customHeight="1">
      <c r="L203" s="33"/>
    </row>
    <row r="204" spans="11:12" ht="21.6" customHeight="1">
      <c r="L204" s="33"/>
    </row>
    <row r="205" spans="11:12" ht="21.6" customHeight="1">
      <c r="L205" s="33"/>
    </row>
    <row r="206" spans="11:12" ht="21.6" customHeight="1">
      <c r="L206" s="33"/>
    </row>
    <row r="207" spans="11:12" ht="21.6" customHeight="1">
      <c r="L207" s="33"/>
    </row>
    <row r="208" spans="11:12" ht="21.6" customHeight="1">
      <c r="L208" s="33"/>
    </row>
    <row r="209" spans="12:12" ht="21.6" customHeight="1">
      <c r="L209" s="33"/>
    </row>
    <row r="210" spans="12:12" ht="21.6" customHeight="1">
      <c r="L210" s="33"/>
    </row>
    <row r="211" spans="12:12" ht="21.6" customHeight="1">
      <c r="L211" s="33"/>
    </row>
    <row r="212" spans="12:12" ht="21.6" customHeight="1">
      <c r="L212" s="33"/>
    </row>
    <row r="213" spans="12:12" ht="21.6" customHeight="1">
      <c r="L213" s="33"/>
    </row>
    <row r="214" spans="12:12" ht="21.6" customHeight="1">
      <c r="L214" s="33"/>
    </row>
    <row r="215" spans="12:12" ht="21.6" customHeight="1">
      <c r="L215" s="33"/>
    </row>
    <row r="216" spans="12:12" ht="21.6" customHeight="1">
      <c r="L216" s="33"/>
    </row>
    <row r="217" spans="12:12" ht="21.6" customHeight="1">
      <c r="L217" s="33"/>
    </row>
    <row r="218" spans="12:12" ht="21.6" customHeight="1">
      <c r="L218" s="33"/>
    </row>
    <row r="219" spans="12:12" ht="21.6" customHeight="1">
      <c r="L219" s="33"/>
    </row>
    <row r="220" spans="12:12" ht="21.6" customHeight="1">
      <c r="L220" s="33"/>
    </row>
    <row r="221" spans="12:12" ht="21.6" customHeight="1">
      <c r="L221" s="33"/>
    </row>
    <row r="222" spans="12:12" ht="21.6" customHeight="1">
      <c r="L222" s="33"/>
    </row>
    <row r="223" spans="12:12" ht="21.6" customHeight="1">
      <c r="L223" s="33"/>
    </row>
    <row r="224" spans="12:12" ht="21.6" customHeight="1">
      <c r="L224" s="33"/>
    </row>
    <row r="225" spans="12:12" ht="21.6" customHeight="1">
      <c r="L225" s="33"/>
    </row>
    <row r="226" spans="12:12" ht="21.6" customHeight="1">
      <c r="L226" s="33"/>
    </row>
    <row r="227" spans="12:12" ht="21.6" customHeight="1">
      <c r="L227" s="33"/>
    </row>
    <row r="228" spans="12:12" ht="21.6" customHeight="1">
      <c r="L228" s="33"/>
    </row>
    <row r="229" spans="12:12" ht="21.6" customHeight="1">
      <c r="L229" s="33"/>
    </row>
    <row r="230" spans="12:12" ht="21.6" customHeight="1">
      <c r="L230" s="33"/>
    </row>
    <row r="231" spans="12:12" ht="21.6" customHeight="1">
      <c r="L231" s="33"/>
    </row>
    <row r="232" spans="12:12" ht="21.6" customHeight="1">
      <c r="L232" s="33"/>
    </row>
    <row r="233" spans="12:12" ht="21.6" customHeight="1">
      <c r="L233" s="33"/>
    </row>
    <row r="234" spans="12:12" ht="21.6" customHeight="1">
      <c r="L234" s="33"/>
    </row>
    <row r="412" spans="1:8" ht="21.6" customHeight="1">
      <c r="A412" s="98"/>
      <c r="B412" s="98"/>
      <c r="C412" s="98"/>
      <c r="D412" s="98"/>
      <c r="E412" s="98"/>
      <c r="F412" s="98"/>
      <c r="G412" s="98"/>
      <c r="H412" s="98"/>
    </row>
  </sheetData>
  <mergeCells count="2">
    <mergeCell ref="A1:L1"/>
    <mergeCell ref="A412:H412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8"/>
  <sheetViews>
    <sheetView topLeftCell="A13" workbookViewId="0">
      <selection activeCell="G6" sqref="G6"/>
    </sheetView>
  </sheetViews>
  <sheetFormatPr defaultRowHeight="14.4"/>
  <cols>
    <col min="1" max="1" width="11.33203125" style="76" customWidth="1"/>
    <col min="2" max="2" width="47" style="41" bestFit="1" customWidth="1"/>
    <col min="3" max="3" width="12.33203125" style="47" customWidth="1"/>
    <col min="4" max="4" width="21.77734375" style="41" customWidth="1"/>
    <col min="5" max="5" width="12.33203125" style="41" customWidth="1"/>
    <col min="6" max="6" width="12.33203125" style="48" customWidth="1"/>
    <col min="7" max="7" width="29.88671875" style="41" customWidth="1"/>
    <col min="8" max="16384" width="8.88671875" style="41"/>
  </cols>
  <sheetData>
    <row r="1" spans="1:9" ht="25.8">
      <c r="B1" s="99"/>
      <c r="C1" s="99"/>
      <c r="D1" s="99"/>
      <c r="E1" s="99"/>
      <c r="F1" s="99"/>
      <c r="G1" s="99"/>
      <c r="H1" s="57"/>
      <c r="I1" s="57"/>
    </row>
    <row r="2" spans="1:9" s="42" customFormat="1" ht="19.95" customHeight="1">
      <c r="A2" s="80" t="s">
        <v>223</v>
      </c>
      <c r="B2" s="2" t="s">
        <v>0</v>
      </c>
      <c r="C2" s="3" t="s">
        <v>1</v>
      </c>
      <c r="D2" s="2" t="s">
        <v>2</v>
      </c>
      <c r="E2" s="2" t="s">
        <v>3</v>
      </c>
      <c r="F2" s="4" t="s">
        <v>4</v>
      </c>
      <c r="G2" s="2" t="s">
        <v>5</v>
      </c>
    </row>
    <row r="3" spans="1:9" s="42" customFormat="1" ht="19.95" customHeight="1">
      <c r="A3" s="80" t="s">
        <v>224</v>
      </c>
      <c r="B3" s="2" t="s">
        <v>192</v>
      </c>
      <c r="C3" s="3">
        <v>39600</v>
      </c>
      <c r="D3" s="2" t="s">
        <v>72</v>
      </c>
      <c r="E3" s="2" t="s">
        <v>45</v>
      </c>
      <c r="F3" s="4" t="s">
        <v>186</v>
      </c>
      <c r="G3" s="1"/>
    </row>
    <row r="4" spans="1:9" s="42" customFormat="1" ht="55.2">
      <c r="A4" s="80" t="s">
        <v>224</v>
      </c>
      <c r="B4" s="2" t="s">
        <v>193</v>
      </c>
      <c r="C4" s="3">
        <v>37365</v>
      </c>
      <c r="D4" s="2" t="s">
        <v>72</v>
      </c>
      <c r="E4" s="2" t="s">
        <v>45</v>
      </c>
      <c r="F4" s="4" t="s">
        <v>187</v>
      </c>
      <c r="G4" s="81" t="s">
        <v>188</v>
      </c>
    </row>
    <row r="5" spans="1:9" s="42" customFormat="1" ht="19.95" customHeight="1">
      <c r="A5" s="80" t="s">
        <v>225</v>
      </c>
      <c r="B5" s="2" t="s">
        <v>194</v>
      </c>
      <c r="C5" s="3">
        <v>51880</v>
      </c>
      <c r="D5" s="2" t="s">
        <v>72</v>
      </c>
      <c r="E5" s="2" t="s">
        <v>45</v>
      </c>
      <c r="F5" s="4" t="s">
        <v>189</v>
      </c>
      <c r="G5" s="5"/>
    </row>
    <row r="6" spans="1:9" s="42" customFormat="1" ht="19.95" customHeight="1">
      <c r="A6" s="80" t="s">
        <v>226</v>
      </c>
      <c r="B6" s="2" t="s">
        <v>195</v>
      </c>
      <c r="C6" s="3">
        <v>94300</v>
      </c>
      <c r="D6" s="2" t="s">
        <v>72</v>
      </c>
      <c r="E6" s="2" t="s">
        <v>45</v>
      </c>
      <c r="F6" s="4" t="s">
        <v>190</v>
      </c>
      <c r="G6" s="5"/>
    </row>
    <row r="7" spans="1:9" s="42" customFormat="1" ht="19.95" customHeight="1">
      <c r="A7" s="80" t="s">
        <v>227</v>
      </c>
      <c r="B7" s="2" t="s">
        <v>191</v>
      </c>
      <c r="C7" s="3">
        <v>46450</v>
      </c>
      <c r="D7" s="2" t="s">
        <v>72</v>
      </c>
      <c r="E7" s="2" t="s">
        <v>45</v>
      </c>
      <c r="F7" s="4" t="s">
        <v>196</v>
      </c>
      <c r="G7" s="2"/>
    </row>
    <row r="8" spans="1:9" s="42" customFormat="1" ht="19.95" customHeight="1">
      <c r="A8" s="80" t="s">
        <v>228</v>
      </c>
      <c r="B8" s="2" t="s">
        <v>197</v>
      </c>
      <c r="C8" s="3">
        <v>100</v>
      </c>
      <c r="D8" s="2" t="s">
        <v>79</v>
      </c>
      <c r="E8" s="2" t="s">
        <v>45</v>
      </c>
      <c r="F8" s="4" t="s">
        <v>198</v>
      </c>
      <c r="G8" s="2"/>
    </row>
    <row r="9" spans="1:9" s="42" customFormat="1" ht="19.95" customHeight="1">
      <c r="A9" s="80" t="s">
        <v>229</v>
      </c>
      <c r="B9" s="2" t="s">
        <v>199</v>
      </c>
      <c r="C9" s="3">
        <v>7260</v>
      </c>
      <c r="D9" s="2" t="s">
        <v>72</v>
      </c>
      <c r="E9" s="2" t="s">
        <v>45</v>
      </c>
      <c r="F9" s="4" t="s">
        <v>198</v>
      </c>
      <c r="G9" s="2"/>
    </row>
    <row r="10" spans="1:9" s="42" customFormat="1" ht="19.95" customHeight="1">
      <c r="A10" s="80" t="s">
        <v>230</v>
      </c>
      <c r="B10" s="2" t="s">
        <v>200</v>
      </c>
      <c r="C10" s="3">
        <v>6860</v>
      </c>
      <c r="D10" s="2" t="s">
        <v>72</v>
      </c>
      <c r="E10" s="2" t="s">
        <v>45</v>
      </c>
      <c r="F10" s="4" t="s">
        <v>198</v>
      </c>
      <c r="G10" s="2"/>
    </row>
    <row r="11" spans="1:9" s="42" customFormat="1" ht="15.6">
      <c r="A11" s="80" t="s">
        <v>231</v>
      </c>
      <c r="B11" s="2" t="s">
        <v>201</v>
      </c>
      <c r="C11" s="3">
        <v>38</v>
      </c>
      <c r="D11" s="2" t="s">
        <v>55</v>
      </c>
      <c r="E11" s="2" t="s">
        <v>45</v>
      </c>
      <c r="F11" s="4" t="s">
        <v>198</v>
      </c>
      <c r="G11" s="2"/>
    </row>
    <row r="12" spans="1:9" s="42" customFormat="1" ht="19.95" customHeight="1">
      <c r="A12" s="80" t="s">
        <v>230</v>
      </c>
      <c r="B12" s="2" t="s">
        <v>202</v>
      </c>
      <c r="C12" s="3">
        <v>550</v>
      </c>
      <c r="D12" s="2" t="s">
        <v>203</v>
      </c>
      <c r="E12" s="2" t="s">
        <v>45</v>
      </c>
      <c r="F12" s="4" t="s">
        <v>198</v>
      </c>
      <c r="G12" s="2"/>
    </row>
    <row r="13" spans="1:9" s="42" customFormat="1" ht="19.95" customHeight="1">
      <c r="A13" s="80" t="s">
        <v>230</v>
      </c>
      <c r="B13" s="2" t="s">
        <v>204</v>
      </c>
      <c r="C13" s="3">
        <v>45</v>
      </c>
      <c r="D13" s="2" t="s">
        <v>54</v>
      </c>
      <c r="E13" s="2" t="s">
        <v>45</v>
      </c>
      <c r="F13" s="4" t="s">
        <v>198</v>
      </c>
      <c r="G13" s="2"/>
    </row>
    <row r="14" spans="1:9" s="42" customFormat="1" ht="19.95" customHeight="1">
      <c r="A14" s="80" t="s">
        <v>230</v>
      </c>
      <c r="B14" s="2" t="s">
        <v>205</v>
      </c>
      <c r="C14" s="3">
        <v>250</v>
      </c>
      <c r="D14" s="2" t="s">
        <v>60</v>
      </c>
      <c r="E14" s="2" t="s">
        <v>45</v>
      </c>
      <c r="F14" s="4" t="s">
        <v>198</v>
      </c>
      <c r="G14" s="2"/>
    </row>
    <row r="15" spans="1:9" s="42" customFormat="1" ht="19.95" customHeight="1">
      <c r="A15" s="80" t="s">
        <v>229</v>
      </c>
      <c r="B15" s="2" t="s">
        <v>206</v>
      </c>
      <c r="C15" s="3">
        <v>152</v>
      </c>
      <c r="D15" s="2" t="s">
        <v>51</v>
      </c>
      <c r="E15" s="2" t="s">
        <v>45</v>
      </c>
      <c r="F15" s="4" t="s">
        <v>198</v>
      </c>
      <c r="G15" s="2"/>
    </row>
    <row r="16" spans="1:9" s="42" customFormat="1" ht="19.95" customHeight="1">
      <c r="A16" s="80" t="s">
        <v>232</v>
      </c>
      <c r="B16" s="2" t="s">
        <v>207</v>
      </c>
      <c r="C16" s="3">
        <v>126</v>
      </c>
      <c r="D16" s="2" t="s">
        <v>61</v>
      </c>
      <c r="E16" s="2" t="s">
        <v>45</v>
      </c>
      <c r="F16" s="4" t="s">
        <v>198</v>
      </c>
      <c r="G16" s="2"/>
    </row>
    <row r="17" spans="1:7" s="42" customFormat="1" ht="19.95" customHeight="1">
      <c r="A17" s="80" t="s">
        <v>229</v>
      </c>
      <c r="B17" s="2" t="s">
        <v>208</v>
      </c>
      <c r="C17" s="3">
        <v>860</v>
      </c>
      <c r="D17" s="2" t="s">
        <v>51</v>
      </c>
      <c r="E17" s="2" t="s">
        <v>45</v>
      </c>
      <c r="F17" s="4" t="s">
        <v>198</v>
      </c>
      <c r="G17" s="2"/>
    </row>
    <row r="18" spans="1:7" s="42" customFormat="1" ht="19.95" customHeight="1">
      <c r="A18" s="80" t="s">
        <v>233</v>
      </c>
      <c r="B18" s="2" t="s">
        <v>209</v>
      </c>
      <c r="C18" s="3">
        <v>550</v>
      </c>
      <c r="D18" s="2" t="s">
        <v>61</v>
      </c>
      <c r="E18" s="2" t="s">
        <v>45</v>
      </c>
      <c r="F18" s="4" t="s">
        <v>198</v>
      </c>
      <c r="G18" s="2"/>
    </row>
    <row r="19" spans="1:7" s="42" customFormat="1" ht="19.95" customHeight="1">
      <c r="A19" s="80" t="s">
        <v>229</v>
      </c>
      <c r="B19" s="2" t="s">
        <v>210</v>
      </c>
      <c r="C19" s="3">
        <v>250</v>
      </c>
      <c r="D19" s="2" t="s">
        <v>60</v>
      </c>
      <c r="E19" s="2" t="s">
        <v>45</v>
      </c>
      <c r="F19" s="4" t="s">
        <v>198</v>
      </c>
      <c r="G19" s="2"/>
    </row>
    <row r="20" spans="1:7" s="42" customFormat="1" ht="19.95" customHeight="1">
      <c r="A20" s="80" t="s">
        <v>234</v>
      </c>
      <c r="B20" s="2" t="s">
        <v>211</v>
      </c>
      <c r="C20" s="3">
        <v>150</v>
      </c>
      <c r="D20" s="2" t="s">
        <v>63</v>
      </c>
      <c r="E20" s="2" t="s">
        <v>45</v>
      </c>
      <c r="F20" s="4" t="s">
        <v>198</v>
      </c>
      <c r="G20" s="2"/>
    </row>
    <row r="21" spans="1:7" s="42" customFormat="1" ht="19.95" customHeight="1">
      <c r="A21" s="80" t="s">
        <v>235</v>
      </c>
      <c r="B21" s="2" t="s">
        <v>212</v>
      </c>
      <c r="C21" s="3">
        <v>150</v>
      </c>
      <c r="D21" s="2" t="s">
        <v>213</v>
      </c>
      <c r="E21" s="2" t="s">
        <v>45</v>
      </c>
      <c r="F21" s="4" t="s">
        <v>214</v>
      </c>
      <c r="G21" s="2"/>
    </row>
    <row r="22" spans="1:7" s="42" customFormat="1" ht="19.95" customHeight="1">
      <c r="A22" s="80" t="s">
        <v>236</v>
      </c>
      <c r="B22" s="2" t="s">
        <v>215</v>
      </c>
      <c r="C22" s="3">
        <v>26</v>
      </c>
      <c r="D22" s="2" t="s">
        <v>216</v>
      </c>
      <c r="E22" s="2" t="s">
        <v>45</v>
      </c>
      <c r="F22" s="4" t="s">
        <v>214</v>
      </c>
      <c r="G22" s="2"/>
    </row>
    <row r="23" spans="1:7" s="42" customFormat="1" ht="19.95" customHeight="1">
      <c r="A23" s="80" t="s">
        <v>237</v>
      </c>
      <c r="B23" s="2" t="s">
        <v>217</v>
      </c>
      <c r="C23" s="3">
        <v>70</v>
      </c>
      <c r="D23" s="2" t="s">
        <v>57</v>
      </c>
      <c r="E23" s="2" t="s">
        <v>45</v>
      </c>
      <c r="F23" s="4" t="s">
        <v>214</v>
      </c>
      <c r="G23" s="2"/>
    </row>
    <row r="24" spans="1:7" s="42" customFormat="1" ht="19.95" customHeight="1">
      <c r="A24" s="80" t="s">
        <v>238</v>
      </c>
      <c r="B24" s="2" t="s">
        <v>218</v>
      </c>
      <c r="C24" s="3">
        <v>45</v>
      </c>
      <c r="D24" s="2" t="s">
        <v>213</v>
      </c>
      <c r="E24" s="2" t="s">
        <v>45</v>
      </c>
      <c r="F24" s="4" t="s">
        <v>214</v>
      </c>
      <c r="G24" s="2"/>
    </row>
    <row r="25" spans="1:7" s="42" customFormat="1" ht="19.95" customHeight="1">
      <c r="A25" s="80" t="s">
        <v>239</v>
      </c>
      <c r="B25" s="2" t="s">
        <v>71</v>
      </c>
      <c r="C25" s="3">
        <v>35</v>
      </c>
      <c r="D25" s="2" t="s">
        <v>57</v>
      </c>
      <c r="E25" s="2" t="s">
        <v>45</v>
      </c>
      <c r="F25" s="4" t="s">
        <v>214</v>
      </c>
      <c r="G25" s="2"/>
    </row>
    <row r="26" spans="1:7" s="42" customFormat="1" ht="19.95" customHeight="1">
      <c r="A26" s="80" t="s">
        <v>240</v>
      </c>
      <c r="B26" s="2" t="s">
        <v>219</v>
      </c>
      <c r="C26" s="3">
        <v>12</v>
      </c>
      <c r="D26" s="2" t="s">
        <v>57</v>
      </c>
      <c r="E26" s="2" t="s">
        <v>45</v>
      </c>
      <c r="F26" s="4" t="s">
        <v>214</v>
      </c>
      <c r="G26" s="2"/>
    </row>
    <row r="27" spans="1:7" s="42" customFormat="1" ht="15.6">
      <c r="A27" s="80" t="s">
        <v>235</v>
      </c>
      <c r="B27" s="5" t="s">
        <v>220</v>
      </c>
      <c r="C27" s="3">
        <v>1500</v>
      </c>
      <c r="D27" s="2" t="s">
        <v>57</v>
      </c>
      <c r="E27" s="2" t="s">
        <v>45</v>
      </c>
      <c r="F27" s="4" t="s">
        <v>214</v>
      </c>
      <c r="G27" s="2"/>
    </row>
    <row r="28" spans="1:7" s="42" customFormat="1" ht="19.95" customHeight="1">
      <c r="A28" s="80" t="s">
        <v>233</v>
      </c>
      <c r="B28" s="2" t="s">
        <v>221</v>
      </c>
      <c r="C28" s="3">
        <v>4231</v>
      </c>
      <c r="D28" s="2" t="s">
        <v>222</v>
      </c>
      <c r="E28" s="2" t="s">
        <v>45</v>
      </c>
      <c r="F28" s="4" t="s">
        <v>214</v>
      </c>
      <c r="G28" s="2"/>
    </row>
    <row r="29" spans="1:7" s="42" customFormat="1" ht="19.95" customHeight="1">
      <c r="A29" s="80"/>
      <c r="B29" s="2"/>
      <c r="C29" s="3"/>
      <c r="D29" s="2"/>
      <c r="E29" s="2"/>
      <c r="F29" s="4"/>
      <c r="G29" s="2"/>
    </row>
    <row r="30" spans="1:7" s="42" customFormat="1" ht="19.95" customHeight="1">
      <c r="A30" s="80"/>
      <c r="B30" s="75" t="s">
        <v>265</v>
      </c>
      <c r="C30" s="3">
        <f>SUM(C3:C28)</f>
        <v>292855</v>
      </c>
      <c r="D30" s="2"/>
      <c r="E30" s="2"/>
      <c r="F30" s="4"/>
      <c r="G30" s="2"/>
    </row>
    <row r="31" spans="1:7" s="42" customFormat="1" ht="19.95" customHeight="1">
      <c r="A31" s="77"/>
      <c r="C31" s="43"/>
      <c r="F31" s="44"/>
    </row>
    <row r="32" spans="1:7" s="42" customFormat="1" ht="19.95" customHeight="1">
      <c r="A32" s="77"/>
      <c r="C32" s="43"/>
      <c r="F32" s="44"/>
      <c r="G32" s="46"/>
    </row>
    <row r="33" spans="1:7" s="42" customFormat="1" ht="19.95" customHeight="1">
      <c r="A33" s="77"/>
      <c r="C33" s="43"/>
      <c r="D33" s="65"/>
      <c r="F33" s="44"/>
    </row>
    <row r="34" spans="1:7" s="42" customFormat="1" ht="19.95" customHeight="1">
      <c r="A34" s="77"/>
      <c r="C34" s="43"/>
      <c r="F34" s="44"/>
    </row>
    <row r="35" spans="1:7" s="42" customFormat="1" ht="19.95" customHeight="1">
      <c r="A35" s="77"/>
      <c r="C35" s="43"/>
      <c r="F35" s="44"/>
    </row>
    <row r="36" spans="1:7" s="42" customFormat="1" ht="19.95" customHeight="1">
      <c r="A36" s="77"/>
      <c r="C36" s="43"/>
      <c r="F36" s="44"/>
    </row>
    <row r="37" spans="1:7" s="42" customFormat="1" ht="19.95" customHeight="1">
      <c r="A37" s="77"/>
      <c r="C37" s="43"/>
      <c r="F37" s="44"/>
    </row>
    <row r="38" spans="1:7" s="42" customFormat="1" ht="19.95" customHeight="1">
      <c r="A38" s="77"/>
      <c r="C38" s="43"/>
      <c r="F38" s="44"/>
    </row>
    <row r="39" spans="1:7" s="42" customFormat="1" ht="19.95" customHeight="1">
      <c r="A39" s="77"/>
      <c r="C39" s="43"/>
      <c r="D39" s="46"/>
      <c r="F39" s="44"/>
    </row>
    <row r="40" spans="1:7" s="42" customFormat="1" ht="19.95" customHeight="1">
      <c r="A40" s="77"/>
      <c r="C40" s="43"/>
      <c r="F40" s="44"/>
    </row>
    <row r="41" spans="1:7" s="42" customFormat="1" ht="19.95" customHeight="1">
      <c r="A41" s="77"/>
      <c r="C41" s="43"/>
      <c r="F41" s="44"/>
    </row>
    <row r="42" spans="1:7" s="42" customFormat="1" ht="19.95" customHeight="1">
      <c r="A42" s="77"/>
      <c r="C42" s="43"/>
      <c r="F42" s="44"/>
    </row>
    <row r="43" spans="1:7" s="42" customFormat="1" ht="19.95" customHeight="1">
      <c r="A43" s="77"/>
      <c r="C43" s="43"/>
      <c r="F43" s="44"/>
    </row>
    <row r="44" spans="1:7" s="42" customFormat="1" ht="19.95" customHeight="1">
      <c r="A44" s="77"/>
      <c r="C44" s="43"/>
      <c r="F44" s="44"/>
    </row>
    <row r="45" spans="1:7" s="42" customFormat="1" ht="19.95" customHeight="1">
      <c r="A45" s="77"/>
      <c r="C45" s="43"/>
      <c r="F45" s="44"/>
    </row>
    <row r="46" spans="1:7" s="42" customFormat="1" ht="19.95" customHeight="1">
      <c r="A46" s="77"/>
      <c r="C46" s="43"/>
      <c r="F46" s="44"/>
    </row>
    <row r="47" spans="1:7" s="42" customFormat="1" ht="19.95" customHeight="1">
      <c r="A47" s="77"/>
      <c r="C47" s="43"/>
      <c r="D47" s="46"/>
      <c r="F47" s="44"/>
      <c r="G47" s="46"/>
    </row>
    <row r="48" spans="1:7" s="42" customFormat="1" ht="19.95" customHeight="1">
      <c r="A48" s="77"/>
      <c r="C48" s="43"/>
      <c r="D48" s="46"/>
      <c r="F48" s="44"/>
      <c r="G48" s="46"/>
    </row>
    <row r="49" spans="1:7" s="42" customFormat="1" ht="19.95" customHeight="1">
      <c r="A49" s="77"/>
      <c r="C49" s="43"/>
      <c r="D49" s="46"/>
      <c r="F49" s="44"/>
    </row>
    <row r="50" spans="1:7" s="42" customFormat="1" ht="19.95" customHeight="1">
      <c r="A50" s="77"/>
      <c r="C50" s="43"/>
      <c r="D50" s="46"/>
      <c r="F50" s="44"/>
      <c r="G50" s="46"/>
    </row>
    <row r="51" spans="1:7" s="42" customFormat="1" ht="19.95" customHeight="1">
      <c r="A51" s="77"/>
      <c r="C51" s="43"/>
      <c r="D51" s="46"/>
      <c r="F51" s="44"/>
    </row>
    <row r="52" spans="1:7" s="42" customFormat="1" ht="19.95" customHeight="1">
      <c r="A52" s="77"/>
      <c r="C52" s="43"/>
      <c r="D52" s="46"/>
      <c r="F52" s="44"/>
    </row>
    <row r="53" spans="1:7">
      <c r="D53" s="45"/>
    </row>
    <row r="54" spans="1:7">
      <c r="D54" s="45"/>
    </row>
    <row r="55" spans="1:7" s="49" customFormat="1">
      <c r="A55" s="78"/>
      <c r="C55" s="50"/>
      <c r="D55" s="51"/>
      <c r="F55" s="52"/>
    </row>
    <row r="56" spans="1:7" s="49" customFormat="1">
      <c r="A56" s="78"/>
      <c r="C56" s="50"/>
      <c r="D56" s="51"/>
      <c r="F56" s="52"/>
    </row>
    <row r="57" spans="1:7" ht="71.400000000000006" customHeight="1">
      <c r="D57" s="45"/>
      <c r="G57" s="53"/>
    </row>
    <row r="58" spans="1:7">
      <c r="D58" s="45"/>
    </row>
    <row r="59" spans="1:7">
      <c r="D59" s="45"/>
    </row>
    <row r="60" spans="1:7" ht="19.95" customHeight="1">
      <c r="D60" s="45"/>
      <c r="G60" s="53"/>
    </row>
    <row r="61" spans="1:7">
      <c r="D61" s="45"/>
    </row>
    <row r="62" spans="1:7" ht="26.4" customHeight="1">
      <c r="D62" s="45"/>
      <c r="G62" s="53"/>
    </row>
    <row r="63" spans="1:7" ht="13.95" customHeight="1">
      <c r="D63" s="45"/>
      <c r="G63" s="53"/>
    </row>
    <row r="64" spans="1:7" ht="15" customHeight="1">
      <c r="D64" s="45"/>
      <c r="G64" s="53"/>
    </row>
    <row r="65" spans="2:7" ht="32.4" customHeight="1">
      <c r="D65" s="45"/>
      <c r="G65" s="53"/>
    </row>
    <row r="66" spans="2:7" ht="16.2" customHeight="1">
      <c r="D66" s="45"/>
      <c r="G66" s="53"/>
    </row>
    <row r="67" spans="2:7" ht="16.2" customHeight="1">
      <c r="D67" s="45"/>
      <c r="G67" s="53"/>
    </row>
    <row r="68" spans="2:7">
      <c r="B68" s="74"/>
      <c r="C68" s="54"/>
      <c r="D68" s="55"/>
      <c r="E68" s="55"/>
      <c r="F68" s="56"/>
      <c r="G68" s="55"/>
    </row>
  </sheetData>
  <mergeCells count="1">
    <mergeCell ref="B1:G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201911报表</vt:lpstr>
      <vt:lpstr>201911收入表</vt:lpstr>
      <vt:lpstr>2019收入汇总表</vt:lpstr>
      <vt:lpstr>2019年11月费用表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2019-12-16T13:08:24Z</dcterms:modified>
</cp:coreProperties>
</file>